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EsteLivro"/>
  <mc:AlternateContent xmlns:mc="http://schemas.openxmlformats.org/markup-compatibility/2006">
    <mc:Choice Requires="x15">
      <x15ac:absPath xmlns:x15ac="http://schemas.microsoft.com/office/spreadsheetml/2010/11/ac" url="W:\N2020_STICEI\N2030_Competitividade\Sistema de Incentivos\SI Base Territorial\SI_Base Territorial_IT\3. Republicação\"/>
    </mc:Choice>
  </mc:AlternateContent>
  <xr:revisionPtr revIDLastSave="0" documentId="13_ncr:1_{FDDDA49E-217D-496F-9256-D697945C753C}" xr6:coauthVersionLast="47" xr6:coauthVersionMax="47" xr10:uidLastSave="{00000000-0000-0000-0000-000000000000}"/>
  <bookViews>
    <workbookView xWindow="-120" yWindow="-120" windowWidth="29040" windowHeight="15720" xr2:uid="{AD2A53D6-C45F-4C0F-BA7F-3E87582DA58A}"/>
  </bookViews>
  <sheets>
    <sheet name="ORÇAMENTO" sheetId="6" r:id="rId1"/>
    <sheet name="Folha1" sheetId="8" r:id="rId2"/>
    <sheet name="Referências" sheetId="7" state="hidden" r:id="rId3"/>
    <sheet name="legenda" sheetId="5" state="hidden" r:id="rId4"/>
    <sheet name="Base de dados" sheetId="4" state="hidden" r:id="rId5"/>
  </sheets>
  <externalReferences>
    <externalReference r:id="rId6"/>
    <externalReference r:id="rId7"/>
  </externalReferences>
  <definedNames>
    <definedName name="anscount" hidden="1">1</definedName>
    <definedName name="_xlnm.Print_Area" localSheetId="0">ORÇAMENTO!$A$1:$N$46</definedName>
    <definedName name="Bu">[1]INPUT!$B$10</definedName>
    <definedName name="DC">[1]INPUT!$B$8</definedName>
    <definedName name="EXHIBIT_01">#REF!</definedName>
    <definedName name="EXHIBIT_02">#REF!</definedName>
    <definedName name="EXHIBIT_05">#REF!</definedName>
    <definedName name="EXHIBIT_06">#REF!</definedName>
    <definedName name="EXHIBIT_07">#REF!</definedName>
    <definedName name="EXHIBIT_08">#REF!</definedName>
    <definedName name="new_proj">'[2]Novos Projectos'!$A$3:$A$57</definedName>
    <definedName name="Pm">[1]INPUT!$B$6</definedName>
    <definedName name="Rd">[1]INPUT!$B$4</definedName>
    <definedName name="t">[1]INPUT!$B$7</definedName>
    <definedName name="TD">[1]INPUT!$B$9</definedName>
    <definedName name="VARa">[1]INPUT!$B$12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6" l="1"/>
  <c r="L12" i="6"/>
  <c r="L13" i="6"/>
  <c r="L14" i="6"/>
  <c r="L15" i="6"/>
  <c r="L16" i="6"/>
  <c r="L17" i="6"/>
  <c r="L18" i="6"/>
  <c r="L19" i="6"/>
  <c r="L20" i="6"/>
  <c r="L21" i="6"/>
  <c r="L22" i="6"/>
  <c r="L23" i="6"/>
  <c r="L24" i="6"/>
  <c r="L25" i="6"/>
  <c r="L26" i="6"/>
  <c r="L27" i="6"/>
  <c r="L28" i="6"/>
  <c r="L29" i="6"/>
  <c r="L30" i="6"/>
  <c r="L31" i="6"/>
  <c r="L32" i="6"/>
  <c r="L33" i="6"/>
  <c r="L34" i="6"/>
  <c r="K11" i="6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K32" i="6"/>
  <c r="K33" i="6"/>
  <c r="K34" i="6"/>
  <c r="K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I18" i="6"/>
  <c r="I13" i="6"/>
  <c r="I14" i="6"/>
  <c r="I15" i="6"/>
  <c r="I16" i="6"/>
  <c r="I17" i="6"/>
  <c r="I19" i="6"/>
  <c r="I20" i="6"/>
  <c r="I22" i="6"/>
  <c r="I23" i="6"/>
  <c r="I25" i="6"/>
  <c r="I26" i="6"/>
  <c r="I27" i="6"/>
  <c r="I28" i="6"/>
  <c r="I29" i="6"/>
  <c r="I30" i="6"/>
  <c r="I31" i="6"/>
  <c r="I32" i="6"/>
  <c r="H10" i="6"/>
  <c r="I12" i="6"/>
  <c r="I10" i="6"/>
  <c r="J10" i="6" s="1"/>
  <c r="L10" i="6" s="1"/>
  <c r="D3" i="7"/>
  <c r="E3" i="7" s="1"/>
  <c r="D4" i="7"/>
  <c r="E4" i="7" s="1"/>
  <c r="D5" i="7"/>
  <c r="E5" i="7" s="1"/>
  <c r="D6" i="7"/>
  <c r="E6" i="7" s="1"/>
  <c r="D7" i="7"/>
  <c r="E7" i="7" s="1"/>
  <c r="D8" i="7"/>
  <c r="E8" i="7" s="1"/>
  <c r="D9" i="7"/>
  <c r="E9" i="7" s="1"/>
  <c r="D10" i="7"/>
  <c r="E10" i="7" s="1"/>
  <c r="D11" i="7"/>
  <c r="E11" i="7" s="1"/>
  <c r="D12" i="7"/>
  <c r="E12" i="7" s="1"/>
  <c r="D13" i="7"/>
  <c r="E13" i="7" s="1"/>
  <c r="D14" i="7"/>
  <c r="E14" i="7" s="1"/>
  <c r="D15" i="7"/>
  <c r="E15" i="7" s="1"/>
  <c r="D16" i="7"/>
  <c r="E16" i="7" s="1"/>
  <c r="D17" i="7"/>
  <c r="E17" i="7" s="1"/>
  <c r="D18" i="7"/>
  <c r="E18" i="7" s="1"/>
  <c r="D19" i="7"/>
  <c r="E19" i="7" s="1"/>
  <c r="D20" i="7"/>
  <c r="E20" i="7" s="1"/>
  <c r="D21" i="7"/>
  <c r="E21" i="7" s="1"/>
  <c r="D22" i="7"/>
  <c r="E22" i="7" s="1"/>
  <c r="D23" i="7"/>
  <c r="E23" i="7" s="1"/>
  <c r="D24" i="7"/>
  <c r="E24" i="7" s="1"/>
  <c r="D25" i="7"/>
  <c r="E25" i="7" s="1"/>
  <c r="D26" i="7"/>
  <c r="E26" i="7" s="1"/>
  <c r="D27" i="7"/>
  <c r="E27" i="7" s="1"/>
  <c r="D28" i="7"/>
  <c r="E28" i="7" s="1"/>
  <c r="D29" i="7"/>
  <c r="E29" i="7" s="1"/>
  <c r="D30" i="7"/>
  <c r="E30" i="7" s="1"/>
  <c r="D31" i="7"/>
  <c r="E31" i="7" s="1"/>
  <c r="D32" i="7"/>
  <c r="E32" i="7" s="1"/>
  <c r="D33" i="7"/>
  <c r="E33" i="7"/>
  <c r="D34" i="7"/>
  <c r="E34" i="7" s="1"/>
  <c r="D35" i="7"/>
  <c r="E35" i="7"/>
  <c r="D36" i="7"/>
  <c r="E36" i="7" s="1"/>
  <c r="D37" i="7"/>
  <c r="E37" i="7" s="1"/>
  <c r="D38" i="7"/>
  <c r="E38" i="7" s="1"/>
  <c r="D39" i="7"/>
  <c r="E39" i="7"/>
  <c r="D40" i="7"/>
  <c r="E40" i="7"/>
  <c r="D41" i="7"/>
  <c r="E41" i="7"/>
  <c r="D42" i="7"/>
  <c r="E42" i="7"/>
  <c r="D43" i="7"/>
  <c r="E43" i="7"/>
  <c r="D44" i="7"/>
  <c r="E44" i="7" s="1"/>
  <c r="D45" i="7"/>
  <c r="E45" i="7"/>
  <c r="D46" i="7"/>
  <c r="E46" i="7"/>
  <c r="D47" i="7"/>
  <c r="E47" i="7" s="1"/>
  <c r="D2" i="7"/>
  <c r="E2" i="7"/>
  <c r="C2" i="4"/>
  <c r="S2" i="4"/>
  <c r="R2" i="4"/>
  <c r="Q2" i="4"/>
  <c r="O2" i="4"/>
  <c r="N2" i="4"/>
  <c r="L2" i="4"/>
  <c r="K2" i="4"/>
  <c r="J2" i="4"/>
  <c r="I2" i="4"/>
  <c r="H1" i="4"/>
  <c r="G2" i="4"/>
  <c r="G1" i="4"/>
  <c r="H2" i="4"/>
  <c r="F2" i="4"/>
  <c r="E2" i="4"/>
  <c r="D2" i="4"/>
  <c r="B2" i="4"/>
  <c r="A2" i="4"/>
  <c r="T2" i="4"/>
  <c r="U2" i="4"/>
  <c r="V2" i="4"/>
  <c r="W2" i="4"/>
  <c r="X2" i="4"/>
  <c r="Y2" i="4"/>
  <c r="P2" i="4"/>
  <c r="M2" i="4"/>
  <c r="H30" i="6"/>
  <c r="H34" i="6"/>
  <c r="H12" i="6"/>
  <c r="I11" i="6"/>
  <c r="I34" i="6"/>
  <c r="I33" i="6"/>
  <c r="I21" i="6"/>
  <c r="H27" i="6"/>
  <c r="H15" i="6"/>
  <c r="H26" i="6"/>
  <c r="H14" i="6"/>
  <c r="H31" i="6"/>
  <c r="H16" i="6"/>
  <c r="H11" i="6"/>
  <c r="H28" i="6" l="1"/>
  <c r="F38" i="6"/>
  <c r="H19" i="6"/>
  <c r="H13" i="6"/>
  <c r="H23" i="6"/>
  <c r="H17" i="6"/>
  <c r="F35" i="6"/>
  <c r="H33" i="6"/>
  <c r="H18" i="6"/>
  <c r="H24" i="6"/>
  <c r="H20" i="6"/>
  <c r="I24" i="6"/>
  <c r="H22" i="6"/>
  <c r="J35" i="6" l="1"/>
  <c r="F36" i="6" s="1"/>
  <c r="L35" i="6"/>
  <c r="H29" i="6"/>
  <c r="H32" i="6"/>
  <c r="I35" i="6"/>
  <c r="H25" i="6"/>
  <c r="G35" i="6"/>
  <c r="H21" i="6"/>
  <c r="F39" i="6"/>
  <c r="F40" i="6" s="1"/>
  <c r="K35" i="6" l="1"/>
  <c r="H35" i="6"/>
</calcChain>
</file>

<file path=xl/sharedStrings.xml><?xml version="1.0" encoding="utf-8"?>
<sst xmlns="http://schemas.openxmlformats.org/spreadsheetml/2006/main" count="252" uniqueCount="214">
  <si>
    <t>E</t>
  </si>
  <si>
    <t>Empresa</t>
  </si>
  <si>
    <t>Data de inicio de atividade</t>
  </si>
  <si>
    <t>Linha de ação</t>
  </si>
  <si>
    <t>Dimensão empresa</t>
  </si>
  <si>
    <t>Historico</t>
  </si>
  <si>
    <t>Micro-empresa</t>
  </si>
  <si>
    <t>Pequena empresa</t>
  </si>
  <si>
    <t>Descição projeto</t>
  </si>
  <si>
    <t>Enquadramento na estratégia</t>
  </si>
  <si>
    <t>Descrição da despesas</t>
  </si>
  <si>
    <t>Ano da despesa</t>
  </si>
  <si>
    <t>Valor do Investimento Total (sem IVA)</t>
  </si>
  <si>
    <t>IVA</t>
  </si>
  <si>
    <t>Valor de Investimento Total (com IVA)</t>
  </si>
  <si>
    <t>Método de Cálculo</t>
  </si>
  <si>
    <t>Elegível</t>
  </si>
  <si>
    <t>Não Elegível</t>
  </si>
  <si>
    <t>Total</t>
  </si>
  <si>
    <t>Elegível c/ IVA</t>
  </si>
  <si>
    <t>(1)</t>
  </si>
  <si>
    <t>(2)</t>
  </si>
  <si>
    <t>(3)</t>
  </si>
  <si>
    <t>(5)</t>
  </si>
  <si>
    <t>Equipamento Básico</t>
  </si>
  <si>
    <t xml:space="preserve">Estudos, Pareceres, Projetos e Consultoria </t>
  </si>
  <si>
    <t>Orçamento</t>
  </si>
  <si>
    <t>Construções diversas</t>
  </si>
  <si>
    <t>TOTAL</t>
  </si>
  <si>
    <t>NOTAS:</t>
  </si>
  <si>
    <t>(3) Breve descrição do Investimento</t>
  </si>
  <si>
    <t>Componentes FEDER/FC</t>
  </si>
  <si>
    <t>Equipamento de Transporte</t>
  </si>
  <si>
    <t>Software Informático</t>
  </si>
  <si>
    <t>Equipamento Administrativo</t>
  </si>
  <si>
    <t>Investimentos Incorpóreos</t>
  </si>
  <si>
    <t xml:space="preserve">Outras despesas </t>
  </si>
  <si>
    <t>Despesas Elegíveis - nº 1 do artigo 10</t>
  </si>
  <si>
    <t>b)</t>
  </si>
  <si>
    <t>c)</t>
  </si>
  <si>
    <t>d)</t>
  </si>
  <si>
    <t>e)</t>
  </si>
  <si>
    <t>f)</t>
  </si>
  <si>
    <t>g)</t>
  </si>
  <si>
    <t>h)</t>
  </si>
  <si>
    <t>i)</t>
  </si>
  <si>
    <t>A1</t>
  </si>
  <si>
    <t>B1</t>
  </si>
  <si>
    <t>B2</t>
  </si>
  <si>
    <t>B3</t>
  </si>
  <si>
    <t>D1</t>
  </si>
  <si>
    <t>Rácio D1</t>
  </si>
  <si>
    <t>D2</t>
  </si>
  <si>
    <t>Turismo</t>
  </si>
  <si>
    <t>Linhas de ação</t>
  </si>
  <si>
    <t>Fomentar a I&amp;D no domínio do Turismo</t>
  </si>
  <si>
    <t>Atividades</t>
  </si>
  <si>
    <t>Mar</t>
  </si>
  <si>
    <t xml:space="preserve">Fomentar a I&amp;D no domínio do Agroalimentar </t>
  </si>
  <si>
    <t>Agroalimentar, Agro-transformação, floresta e Biotecnologia Verde</t>
  </si>
  <si>
    <t>TIC e Industrias Criativas e Culturais</t>
  </si>
  <si>
    <t>Reforçar as competências em TIC, nomeadamente através de mais organização e mais recursos no interface universidade / industria</t>
  </si>
  <si>
    <t xml:space="preserve">Dar mais enfase a promoção de atividades culturais e criativas, para além do seu cruzamento com as TIC, robustecendo a oferta cultural e promovendo atividades empresariais no domínio da criatividade e dos serviços culturais </t>
  </si>
  <si>
    <t>Energias renováveis</t>
  </si>
  <si>
    <t>Saúde, Bem estar e Ciências da vida</t>
  </si>
  <si>
    <t>Fomento da I&amp;D na área das ciências da vida, com focos nos subdomínios mais diretamente associados aos setores de aplicação a privilegiar</t>
  </si>
  <si>
    <t>Agroalimentar</t>
  </si>
  <si>
    <t>Sim</t>
  </si>
  <si>
    <t>Não</t>
  </si>
  <si>
    <t>Dominio RIS 3 Regional</t>
  </si>
  <si>
    <t>Atividades Prioritárias</t>
  </si>
  <si>
    <r>
      <t>Qualificação e diferenciação dos produtos consolidados (</t>
    </r>
    <r>
      <rPr>
        <sz val="10"/>
        <color indexed="10"/>
        <rFont val="Calibri"/>
        <family val="2"/>
      </rPr>
      <t xml:space="preserve">ex: </t>
    </r>
    <r>
      <rPr>
        <sz val="10"/>
        <color indexed="8"/>
        <rFont val="Calibri"/>
        <family val="2"/>
      </rPr>
      <t>sol e mar, golfe, residencial)</t>
    </r>
  </si>
  <si>
    <t>. Hotelaria, com prioridade para os produtos complementares e em desenvolvimento
. Produtos locais diferenciados 
. Animação Turística
. Eventos internacionais com capacidade de atenuar a sazonalidade;
. Património natural e cultural
. Serviços e infraestruturas coletivas (com destaque para os associados à inovação e à internacionalização)
. Outras atividades que se enquadrem na prioridade temática
. Animação turística assente em produtos locais
. Capacitação das PME (com destaque para a presença na web, a economia digital e as TIC, a certificação de serviços, a criaçãode marcas e design, o marketing internacional)
. Sustentabilidade (consumir e produzir de forma sustentável)
. Qualificação dos recursos humanos</t>
  </si>
  <si>
    <r>
      <t>Diversificação e aposta em produtos complementares e em desenvolvimento</t>
    </r>
    <r>
      <rPr>
        <sz val="10"/>
        <rFont val="Calibri"/>
        <family val="2"/>
      </rPr>
      <t xml:space="preserve"> (</t>
    </r>
    <r>
      <rPr>
        <sz val="10"/>
        <color indexed="10"/>
        <rFont val="Calibri"/>
        <family val="2"/>
      </rPr>
      <t>ex</t>
    </r>
    <r>
      <rPr>
        <sz val="10"/>
        <rFont val="Calibri"/>
        <family val="2"/>
      </rPr>
      <t xml:space="preserve">: Gastronomia e vinhos, </t>
    </r>
    <r>
      <rPr>
        <i/>
        <sz val="10"/>
        <rFont val="Calibri"/>
        <family val="2"/>
      </rPr>
      <t>Touring</t>
    </r>
    <r>
      <rPr>
        <sz val="10"/>
        <rFont val="Calibri"/>
        <family val="2"/>
      </rPr>
      <t>/ cultura/ património, Turismo de saúde, sénior/acessível)</t>
    </r>
  </si>
  <si>
    <t>Articular a inovação ao nível do turismo com as atividades de investigação e desenvolvimento de domínios científicos e tecnológicos como os do mar, agroalimentar, energia, TIC e saúde.</t>
  </si>
  <si>
    <r>
      <t xml:space="preserve">Qualificação e diferenciação dos segmentos tradicionais </t>
    </r>
    <r>
      <rPr>
        <sz val="10"/>
        <color indexed="10"/>
        <rFont val="Calibri"/>
        <family val="2"/>
      </rPr>
      <t>(ex: pesca, conservas, sal, construção e reparação naval)</t>
    </r>
  </si>
  <si>
    <t>. Pescas
. Aquicultura
. Transformação dos produtos do mar
. Construção e reparação naval
. Turismo náutico
. Serviços e infraestruturas coletivas (com destaque para os associados à inovação e à internacionalização)
. Outras atividades que se enquadrem na prioridade temática.
. Turismo sol/mar (criação de produtos diferenciados)
. Biotecnologia azul ou marinha
. Salicultura
. Internacionalização e capacitação das PME (com destaque para a economia digital e as TIC, a certificação de produtos, a criação de marcas e design, a distribuição e logística)</t>
  </si>
  <si>
    <t>Diversificação e aposta em segmentos de elevado valor acrescentado (ex: aquicultura, construção naval com novos materiais e intensificação tecnológica, serviços náuticos avançados)</t>
  </si>
  <si>
    <r>
      <t>Fomentar a I&amp;D no domínio das Ciências do Mar</t>
    </r>
    <r>
      <rPr>
        <sz val="10"/>
        <color indexed="10"/>
        <rFont val="Calibri"/>
        <family val="2"/>
      </rPr>
      <t xml:space="preserve"> visando a criação de conhecimento, bem como (i) a sua valorização nas atividades da economia do mar e (ii) uma melhor gestão dos recursos naturais associados ao mar.</t>
    </r>
  </si>
  <si>
    <r>
      <t xml:space="preserve">Continuidade e intensificação da modernização organizacional e tecnológica das produções em escala </t>
    </r>
    <r>
      <rPr>
        <sz val="10"/>
        <color indexed="10"/>
        <rFont val="Calibri"/>
        <family val="2"/>
      </rPr>
      <t>(ex: citrinos, frutos vermelhos), com um maior controlo a jusante, sobre a distribuição e comercialização</t>
    </r>
  </si>
  <si>
    <t>. Produção agroalimentar
. Produção florestal
. Indústria agroalimentar
. Transformação da cortiça
. Turismo rural e de natureza
. Serviços e infraestruturas coletivas (com destaque para os associados à inovação e à internacionalização)
. Outras atividades que se enquadrem na prioridade temática
. Turismo “gastronomia e vinhos”
. Biotecnologia
. Internacionalização e capacitação das PME (com destaque para a economia digital e as TIC, a certificação de produtos, a criação de marcas e design, a distribuição e logística)</t>
  </si>
  <si>
    <r>
      <t>Valorização económica, através da tecnologia e de novos usos, de produções vegetais em que o Algarve apresenta qualidade (p. ex., cortiça) ou exclusividade (</t>
    </r>
    <r>
      <rPr>
        <sz val="10"/>
        <color indexed="10"/>
        <rFont val="Calibri"/>
        <family val="2"/>
      </rPr>
      <t xml:space="preserve">ex: </t>
    </r>
    <r>
      <rPr>
        <sz val="10"/>
        <color indexed="8"/>
        <rFont val="Calibri"/>
        <family val="2"/>
      </rPr>
      <t xml:space="preserve">alfarroba) </t>
    </r>
  </si>
  <si>
    <r>
      <t>Cruzar o agroalimentar e a floresta com oportunidades geradas pela procura turística (</t>
    </r>
    <r>
      <rPr>
        <sz val="10"/>
        <color indexed="10"/>
        <rFont val="Calibri"/>
        <family val="2"/>
      </rPr>
      <t>ex:</t>
    </r>
    <r>
      <rPr>
        <sz val="10"/>
        <color indexed="8"/>
        <rFont val="Calibri"/>
        <family val="2"/>
      </rPr>
      <t xml:space="preserve"> produtos “gourmet”, turismo de natureza, rural e industrial na Serra Algarvia) </t>
    </r>
  </si>
  <si>
    <t>. Aplicações e serviços baseados em TIC
.Tecnologias da produção baseadas em TIC
. Aplicações e equipamentos para Smart cities
. Indústrias criativas e multimédia
. Serviços e infraestruturas coletivas (com destaque para os associados à inovação e à internacionalização)
. Produção de conteúdos culturais e projetos virtuais na área cultural
. Outras atividades que se enquadrem na prioridade temática</t>
  </si>
  <si>
    <r>
      <t xml:space="preserve">Potenciar um </t>
    </r>
    <r>
      <rPr>
        <i/>
        <sz val="10"/>
        <color indexed="8"/>
        <rFont val="Calibri"/>
        <family val="2"/>
      </rPr>
      <t>cluster</t>
    </r>
    <r>
      <rPr>
        <sz val="10"/>
        <color indexed="8"/>
        <rFont val="Calibri"/>
        <family val="2"/>
      </rPr>
      <t xml:space="preserve"> de TIC,</t>
    </r>
    <r>
      <rPr>
        <sz val="10"/>
        <color indexed="10"/>
        <rFont val="Calibri"/>
        <family val="2"/>
      </rPr>
      <t xml:space="preserve"> desenvolvendo e alargando a base empresarial, apoiando o investimento empresarial e promovendo a articulação com a procura de proximidade gerada por todas as restantes prioridades temáticas</t>
    </r>
  </si>
  <si>
    <t>Produção em larga escala de eletricidade com origem em fontes renováveis, uma vez reunidas condições de viabilidade económica</t>
  </si>
  <si>
    <t>. Produção de energia solar, de energia eólica e através da biomassa
. Eficiência energética nos vários setores de atividade e institucionais
. Serviços e infraestruturas coletivas (com destaque para os associados à inovação e à internacionalização)
. Apostas inovadoras no dominio da eficiência energetica
. Outras atividades que se enquadrem na prioridade temática</t>
  </si>
  <si>
    <t>Eficiência energética, incorporando produção desconcentrada de energia a partir de fontes renováveis (solar térmico e fotovoltaico), nos diferentes setores consumidores</t>
  </si>
  <si>
    <r>
      <t xml:space="preserve">Fomento da I&amp;D na área da energia, visando a criação de conhecimento </t>
    </r>
    <r>
      <rPr>
        <sz val="10"/>
        <color indexed="10"/>
        <rFont val="Calibri"/>
        <family val="2"/>
      </rPr>
      <t>ou</t>
    </r>
    <r>
      <rPr>
        <sz val="10"/>
        <rFont val="Calibri"/>
        <family val="2"/>
      </rPr>
      <t xml:space="preserve"> o Aprofundamento de competências nas energias renováveis, bem como a transferência de tecnologia para o tecido económico </t>
    </r>
  </si>
  <si>
    <r>
      <rPr>
        <sz val="10"/>
        <color indexed="10"/>
        <rFont val="Calibri"/>
        <family val="2"/>
      </rPr>
      <t>Prioridade centrada no</t>
    </r>
    <r>
      <rPr>
        <sz val="10"/>
        <color indexed="8"/>
        <rFont val="Calibri"/>
        <family val="2"/>
      </rPr>
      <t xml:space="preserve"> Turismo de Saúde e Bem-estar, articulada com o reforço do sistema de saúde, privado e público, </t>
    </r>
    <r>
      <rPr>
        <sz val="10"/>
        <color indexed="10"/>
        <rFont val="Calibri"/>
        <family val="2"/>
      </rPr>
      <t>que contribua para uma região vista como destino seguro quer em termos turísticos quer, em termos de cuidados de saúde</t>
    </r>
  </si>
  <si>
    <t>. Turismo de saúde e bem-estar
. Desporto de alto rendimento
. Serviços de saúde, de cuidados continuados e de monitorização de doentes crónicos
. Serviços e infraestruturas coletivas (com destaque para os associados à inovação e à internacionalização)
. Outras atividades que se enquadrem na prioridade temática</t>
  </si>
  <si>
    <r>
      <t xml:space="preserve">Cruzamento das tecnologias da saúde com as TIC visando responder aos desafios societais relacionados com a saúde, </t>
    </r>
    <r>
      <rPr>
        <sz val="10"/>
        <color indexed="10"/>
        <rFont val="Calibri"/>
        <family val="2"/>
      </rPr>
      <t>o envelhecimento ativo e a monitorização, vigilância e assistência à distância.</t>
    </r>
  </si>
  <si>
    <t>volume de negocios2016</t>
  </si>
  <si>
    <t>volume de negocios2017</t>
  </si>
  <si>
    <t>volume de negocios2018</t>
  </si>
  <si>
    <t>volume de negocios2019</t>
  </si>
  <si>
    <t>volume de negocios2020</t>
  </si>
  <si>
    <t>volume de negocios2021</t>
  </si>
  <si>
    <t>Hotelaria, com prioridade para os produtos complementares e em desenvolvimento</t>
  </si>
  <si>
    <t xml:space="preserve">Produtos locais diferenciados </t>
  </si>
  <si>
    <t>Animação Turística</t>
  </si>
  <si>
    <t>Eventos internacionais com capacidade de atenuar a sazonalidade</t>
  </si>
  <si>
    <t>Património natural e cultural</t>
  </si>
  <si>
    <t>Serviços e infraestruturas coletivas (com destaque para os associados à inovação e à internacionalização)</t>
  </si>
  <si>
    <t>Outras atividades que se enquadrem na prioridade temática</t>
  </si>
  <si>
    <t>Animação turística assente em produtos locais</t>
  </si>
  <si>
    <t>Capacitação das PME (com destaque para a presença na web, a economia digital e as TIC, a certificação de serviços, a criaçãode marcas e design, o marketing internacional)</t>
  </si>
  <si>
    <t>Sustentabilidade (consumir e produzir de forma sustentável)</t>
  </si>
  <si>
    <t>Qualificação dos recursos humanos</t>
  </si>
  <si>
    <t>Pescas</t>
  </si>
  <si>
    <t>Aquicultura</t>
  </si>
  <si>
    <t>Transformação dos produtos do mar</t>
  </si>
  <si>
    <t>Construção e reparação naval</t>
  </si>
  <si>
    <t>Turismo náutico</t>
  </si>
  <si>
    <t>Outras atividades que se enquadrem na prioridade temática.</t>
  </si>
  <si>
    <t>Turismo sol/mar (criação de produtos diferenciados)</t>
  </si>
  <si>
    <t>Biotecnologia azul ou marinha</t>
  </si>
  <si>
    <t>Salicultura</t>
  </si>
  <si>
    <t>Internacionalização e capacitação das PME (com destaque para a economia digital e as TIC, a certificação de produtos, a criação de marcas e design, a distribuição e logística)</t>
  </si>
  <si>
    <t>Produção agroalimentar</t>
  </si>
  <si>
    <t>Produção florestal</t>
  </si>
  <si>
    <t>Indústria agroalimentar</t>
  </si>
  <si>
    <t>Transformação da cortiça</t>
  </si>
  <si>
    <t>Turismo rural e de natureza</t>
  </si>
  <si>
    <t>Turismo “gastronomia e vinhos”</t>
  </si>
  <si>
    <t>Biotecnologia</t>
  </si>
  <si>
    <t>Aplicações e serviços baseados em TIC</t>
  </si>
  <si>
    <t>Tecnologias da produção baseadas em TIC</t>
  </si>
  <si>
    <t>Aplicações e equipamentos para Smart cities</t>
  </si>
  <si>
    <t>Indústrias criativas e multimédia</t>
  </si>
  <si>
    <t>Produção de conteúdos culturais e projetos virtuais na área cultural</t>
  </si>
  <si>
    <t>Produção de energia solar, de energia eólica e através da biomassa</t>
  </si>
  <si>
    <t>Eficiência energética nos vários setores de atividade e institucionais</t>
  </si>
  <si>
    <t>Apostas inovadoras no dominio da eficiência energetica</t>
  </si>
  <si>
    <t>Turismo de saúde e bem-estar</t>
  </si>
  <si>
    <t>Desporto de alto rendimento</t>
  </si>
  <si>
    <t>Serviços de saúde, de cuidados continuados e de monitorização de doentes crónicos</t>
  </si>
  <si>
    <t>TIC</t>
  </si>
  <si>
    <t>Energia</t>
  </si>
  <si>
    <t>Saúde</t>
  </si>
  <si>
    <t>Forma jurídica da empresa</t>
  </si>
  <si>
    <t>Empresário em Nome Individual.</t>
  </si>
  <si>
    <t>Sociedade Anónima</t>
  </si>
  <si>
    <t>Sociedade por Quotas</t>
  </si>
  <si>
    <t>Sociedade em Nome Coletivo</t>
  </si>
  <si>
    <t>Sociedade em Comandita</t>
  </si>
  <si>
    <t>Sociedade Unipessoal por Quotas</t>
  </si>
  <si>
    <t>Cooperativa</t>
  </si>
  <si>
    <t>Estabelecimento Individual de Responsabilidade Limitada</t>
  </si>
  <si>
    <t>a.1) Custos de aquisição de máquinas, equipamentos, respetiva instalação e transporte (Básico);</t>
  </si>
  <si>
    <t>a.2) Custos de aquisição de máquinas, equipamentos, respetiva instalação e transporte (Administrativo);</t>
  </si>
  <si>
    <t>Equipamento de Informática</t>
  </si>
  <si>
    <t>b)      Custos de aquisição de equipamentos informáticos, incluindo o software necessário ao seu funcionamento;</t>
  </si>
  <si>
    <t>c)       Software standard ou desenvolvido especificamente para a atividade da empresa;</t>
  </si>
  <si>
    <t>d)      Custos de conceção e registo associados à criação de novas marcas ou coleções;</t>
  </si>
  <si>
    <t>e)      Custos iniciais associados à domiciliação de aplicações, adesão inicial a plataformas eletrónicas, subscrição inicial de aplicações em regimes de «software as a Service», criação e publicação inicial de novos conteúdos eletrónicos, bem como a inclusão ou catalogação em diretórios ou motores de busca;</t>
  </si>
  <si>
    <t>Outros Serviços</t>
  </si>
  <si>
    <t>h)      Serviços tecnológicos/digitais, sistemas de qualidade e de certificação, até ao limite máximo elegível de 50 mil euros.</t>
  </si>
  <si>
    <t xml:space="preserve">f)       Material circulante diretamente relacionado com o exercício da atividade, até ao limite máximo elegível de 40 mil euros. </t>
  </si>
  <si>
    <t xml:space="preserve">g)      Estudos, diagnósticos, auditorias, Planos de marketing, até ao limite máximo elegível de 5 mil euros. </t>
  </si>
  <si>
    <t xml:space="preserve">i)        Obras de remodelação ou adaptação, para instalação de equipamentos produtivos financiados no âmbito deste projeto, até ao limite de 60% do investimento total elegível apurado, desde que contratadas a terceiros não relacionados com o adquirente beneficiário dos apoios, não sendo financiados materiais de construção adquiridos autonomamente.  </t>
  </si>
  <si>
    <t>Componente</t>
  </si>
  <si>
    <t>a.1)</t>
  </si>
  <si>
    <t>a.2)</t>
  </si>
  <si>
    <t>Equivalência alíneas</t>
  </si>
  <si>
    <t>Alíneas Orçamento</t>
  </si>
  <si>
    <t>SIM</t>
  </si>
  <si>
    <t>NÃO</t>
  </si>
  <si>
    <t>Categoria de Custos
(Sistema de Informação)</t>
  </si>
  <si>
    <t>(1) A informação a registar nesta coluna respeita as rubricas identificadas na estrutura de custos do formulário do Balcão dos Fundos.</t>
  </si>
  <si>
    <t xml:space="preserve">SUBTOTAL  </t>
  </si>
  <si>
    <t>Custo Total Elegível</t>
  </si>
  <si>
    <t>Custos Elegíveis 
(Aviso SIBT)</t>
  </si>
  <si>
    <t>(4)</t>
  </si>
  <si>
    <t>Investimento em fatores dinâmicos de competitividade</t>
  </si>
  <si>
    <t>OCS - Taxa Fixa 5% - Restantes custos elegíveis da operação</t>
  </si>
  <si>
    <t>(4)  Investimentos em Fatores Dinâmicos de Competitividade devem ser individualizados por linha, não devendo ser misturados com outro tipo de investimentos</t>
  </si>
  <si>
    <t xml:space="preserve">(5) Explicitar o método de cálculo utilizado, quando não esteja incluído nos documentos de suporte (preço unitário, quantidade, coeficiente de imputação, etc.). </t>
  </si>
  <si>
    <t>% do Investimento em fatores Dinâmicos de Competitividade sobre o Elegível</t>
  </si>
  <si>
    <t>5.0.0 - Construção e reabilitação</t>
  </si>
  <si>
    <t>5.2.0 - Construção e reabilitação de edificios</t>
  </si>
  <si>
    <t>5.3.0 - Construções e reabilitações diversas</t>
  </si>
  <si>
    <t>5.99.0 - Outros custos com construção e reabilitação</t>
  </si>
  <si>
    <t>6.6.3 - Processos de certificação</t>
  </si>
  <si>
    <t>7.0.0 - Aquisição de bens e equipamentos</t>
  </si>
  <si>
    <t>7.1.0 - Equipamento Básico</t>
  </si>
  <si>
    <t>7.2.0 - Equipamento administrativo</t>
  </si>
  <si>
    <t>7.3.0 - Equipamento informático</t>
  </si>
  <si>
    <t>7.4.0 - Software e licenças</t>
  </si>
  <si>
    <t>7.5.0 - Equipamentos de transporte</t>
  </si>
  <si>
    <t>7.6.0 - Máquinas e equipamentos</t>
  </si>
  <si>
    <t>10.0.0 - Custos com patentes e marcas</t>
  </si>
  <si>
    <t>10.2.0 - Registo de marcas</t>
  </si>
  <si>
    <t>10.3.0 - Aquisição de patentes e direitos de propriedade</t>
  </si>
  <si>
    <t>Sistema de Incentivos de Base Territorial (IT)</t>
  </si>
  <si>
    <t>6.2.0 - Estudos</t>
  </si>
  <si>
    <t>6.3.0 - Diagnósticos</t>
  </si>
  <si>
    <t>6.4.0 - Auditorias</t>
  </si>
  <si>
    <t>6.5.0 - Projetos e Serviços de Arquitetura e Engenharia</t>
  </si>
  <si>
    <t xml:space="preserve">6.6.2 - Avaliação de Resultados </t>
  </si>
  <si>
    <t>6.6.1 - Pareceres</t>
  </si>
  <si>
    <t>6.6.0 - Consultoria</t>
  </si>
  <si>
    <t>6.6.99 - Outros Custos com Consultoria</t>
  </si>
  <si>
    <t>6.10.2 - Planos de Marketing</t>
  </si>
  <si>
    <t>6.7.0 - Testes e ensaios</t>
  </si>
  <si>
    <t>6.10.4 - Conceção de marcas e coleções</t>
  </si>
  <si>
    <t>6.13.0 - CC/ROC</t>
  </si>
  <si>
    <t>9.2.0 - Feiras e Exposições</t>
  </si>
  <si>
    <t>10.1.0 - Registo de Patentes (taxas oficiais)</t>
  </si>
  <si>
    <t>6.2.1 - Estudos/relatórios (Princípio "Não prejudicar significativamente")</t>
  </si>
  <si>
    <t>10.4.0 - Registo de modelo de utilidade</t>
  </si>
  <si>
    <t>10.99.0 - Outros custos com patentes e marcas e de desenho ou modelo (taxas oficiais)</t>
  </si>
  <si>
    <t>Documento de Suporte, se aplicáve</t>
  </si>
  <si>
    <t>(2) A informação a registar nesta coluna respeita às tipologias de despesas identificadas no ponto "Custos elegíveis" do Aviso. Deve ser identificada a alínea correspondente do Aviso.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</si>
</sst>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 * #,##0.00_)&quot;€&quot;;_ * \(#,##0.00\)&quot;€&quot;;\-;_ @_ "/>
    <numFmt numFmtId="165" formatCode="#,##0.00\ &quot;€&quot;"/>
  </numFmts>
  <fonts count="52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name val="Tahoma"/>
      <family val="2"/>
      <charset val="1"/>
    </font>
    <font>
      <b/>
      <sz val="10"/>
      <color indexed="9"/>
      <name val="Tahoma"/>
      <family val="2"/>
      <charset val="1"/>
    </font>
    <font>
      <sz val="10"/>
      <color indexed="8"/>
      <name val="Tahoma"/>
      <family val="2"/>
      <charset val="1"/>
    </font>
    <font>
      <sz val="10"/>
      <name val="Tahoma"/>
      <family val="2"/>
    </font>
    <font>
      <sz val="8"/>
      <name val="Verdana"/>
      <family val="2"/>
    </font>
    <font>
      <sz val="10"/>
      <name val="Arial"/>
      <family val="2"/>
    </font>
    <font>
      <sz val="8"/>
      <name val="Tahoma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1"/>
      <color indexed="31"/>
      <name val="Calibri"/>
      <family val="2"/>
    </font>
    <font>
      <i/>
      <sz val="11"/>
      <color indexed="55"/>
      <name val="Calibri"/>
      <family val="2"/>
    </font>
    <font>
      <sz val="10"/>
      <name val="Calibri Light"/>
      <family val="2"/>
    </font>
    <font>
      <sz val="8"/>
      <name val="Calibri Light"/>
      <family val="2"/>
    </font>
    <font>
      <sz val="7"/>
      <name val="Calibri Light"/>
      <family val="2"/>
    </font>
    <font>
      <b/>
      <sz val="8"/>
      <name val="Calibri Light"/>
      <family val="2"/>
    </font>
    <font>
      <sz val="9"/>
      <name val="Calibri Light"/>
      <family val="2"/>
    </font>
    <font>
      <sz val="8"/>
      <name val="Arial"/>
      <family val="2"/>
    </font>
    <font>
      <b/>
      <sz val="9"/>
      <name val="Calibri Light"/>
      <family val="2"/>
    </font>
    <font>
      <b/>
      <sz val="10"/>
      <name val="Calibri Light"/>
      <family val="2"/>
    </font>
    <font>
      <b/>
      <sz val="7"/>
      <name val="Calibri Light"/>
      <family val="2"/>
    </font>
    <font>
      <sz val="10"/>
      <color indexed="8"/>
      <name val="Calibri"/>
      <family val="2"/>
    </font>
    <font>
      <sz val="10"/>
      <color indexed="10"/>
      <name val="Calibri"/>
      <family val="2"/>
    </font>
    <font>
      <sz val="10"/>
      <name val="Calibri"/>
      <family val="2"/>
    </font>
    <font>
      <i/>
      <sz val="10"/>
      <name val="Calibri"/>
      <family val="2"/>
    </font>
    <font>
      <i/>
      <sz val="10"/>
      <color indexed="8"/>
      <name val="Calibri"/>
      <family val="2"/>
    </font>
    <font>
      <b/>
      <sz val="12"/>
      <name val="Calibri Light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FFFF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Tahoma"/>
      <family val="2"/>
      <charset val="1"/>
    </font>
    <font>
      <b/>
      <sz val="8"/>
      <color rgb="FFFFFFFF"/>
      <name val="Arial"/>
      <family val="2"/>
    </font>
  </fonts>
  <fills count="31">
    <fill>
      <patternFill patternType="none"/>
    </fill>
    <fill>
      <patternFill patternType="gray125"/>
    </fill>
    <fill>
      <patternFill patternType="solid">
        <fgColor indexed="39"/>
      </patternFill>
    </fill>
    <fill>
      <patternFill patternType="solid">
        <fgColor indexed="33"/>
      </patternFill>
    </fill>
    <fill>
      <patternFill patternType="solid">
        <fgColor indexed="28"/>
      </patternFill>
    </fill>
    <fill>
      <patternFill patternType="solid">
        <fgColor indexed="36"/>
      </patternFill>
    </fill>
    <fill>
      <patternFill patternType="solid">
        <fgColor indexed="47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35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45"/>
      </patternFill>
    </fill>
    <fill>
      <patternFill patternType="solid">
        <fgColor indexed="55"/>
      </patternFill>
    </fill>
    <fill>
      <patternFill patternType="solid">
        <fgColor theme="2" tint="-0.499984740745262"/>
        <bgColor indexed="59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59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8000"/>
        <bgColor rgb="FF008000"/>
      </patternFill>
    </fill>
  </fills>
  <borders count="34">
    <border>
      <left/>
      <right/>
      <top/>
      <bottom/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rgb="FFFFFFFF"/>
      </left>
      <right style="medium">
        <color rgb="FFFFFFFF"/>
      </right>
      <top/>
      <bottom/>
      <diagonal/>
    </border>
    <border>
      <left/>
      <right style="medium">
        <color rgb="FFFFFFFF"/>
      </right>
      <top style="thick">
        <color rgb="FFFFFFFF"/>
      </top>
      <bottom/>
      <diagonal/>
    </border>
    <border>
      <left/>
      <right style="double">
        <color theme="0" tint="-0.499984740745262"/>
      </right>
      <top style="double">
        <color theme="0" tint="-0.499984740745262"/>
      </top>
      <bottom/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/>
      <diagonal/>
    </border>
    <border>
      <left style="double">
        <color theme="0" tint="-0.499984740745262"/>
      </left>
      <right/>
      <top style="double">
        <color theme="0" tint="-0.499984740745262"/>
      </top>
      <bottom/>
      <diagonal/>
    </border>
    <border>
      <left/>
      <right/>
      <top style="double">
        <color theme="0" tint="-0.499984740745262"/>
      </top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</borders>
  <cellStyleXfs count="85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2" borderId="0" applyNumberFormat="0" applyBorder="0" applyAlignment="0" applyProtection="0"/>
    <xf numFmtId="0" fontId="9" fillId="5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2" borderId="0" applyNumberFormat="0" applyBorder="0" applyAlignment="0" applyProtection="0"/>
    <xf numFmtId="0" fontId="9" fillId="5" borderId="0" applyNumberFormat="0" applyBorder="0" applyAlignment="0" applyProtection="0"/>
    <xf numFmtId="0" fontId="9" fillId="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2" borderId="0" applyNumberFormat="0" applyBorder="0" applyAlignment="0" applyProtection="0"/>
    <xf numFmtId="0" fontId="9" fillId="6" borderId="0" applyNumberFormat="0" applyBorder="0" applyAlignment="0" applyProtection="0"/>
    <xf numFmtId="0" fontId="9" fillId="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2" borderId="0" applyNumberFormat="0" applyBorder="0" applyAlignment="0" applyProtection="0"/>
    <xf numFmtId="0" fontId="9" fillId="6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2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2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2" borderId="0" applyNumberFormat="0" applyBorder="0" applyAlignment="0" applyProtection="0"/>
    <xf numFmtId="0" fontId="10" fillId="16" borderId="0" applyNumberFormat="0" applyBorder="0" applyAlignment="0" applyProtection="0"/>
    <xf numFmtId="0" fontId="18" fillId="17" borderId="0" applyNumberFormat="0" applyBorder="0" applyAlignment="0" applyProtection="0"/>
    <xf numFmtId="0" fontId="11" fillId="0" borderId="1" applyNumberFormat="0" applyFill="0" applyAlignment="0" applyProtection="0"/>
    <xf numFmtId="0" fontId="12" fillId="0" borderId="2" applyNumberFormat="0" applyFill="0" applyAlignment="0" applyProtection="0"/>
    <xf numFmtId="0" fontId="13" fillId="0" borderId="3" applyNumberFormat="0" applyFill="0" applyAlignment="0" applyProtection="0"/>
    <xf numFmtId="0" fontId="13" fillId="0" borderId="0" applyNumberFormat="0" applyFill="0" applyBorder="0" applyAlignment="0" applyProtection="0"/>
    <xf numFmtId="0" fontId="14" fillId="4" borderId="4" applyNumberFormat="0" applyAlignment="0" applyProtection="0"/>
    <xf numFmtId="0" fontId="25" fillId="4" borderId="4" applyNumberFormat="0" applyAlignment="0" applyProtection="0"/>
    <xf numFmtId="0" fontId="15" fillId="0" borderId="6" applyNumberFormat="0" applyFill="0" applyAlignment="0" applyProtection="0"/>
    <xf numFmtId="0" fontId="24" fillId="18" borderId="7" applyNumberFormat="0" applyAlignment="0" applyProtection="0"/>
    <xf numFmtId="0" fontId="10" fillId="14" borderId="0" applyNumberFormat="0" applyBorder="0" applyAlignment="0" applyProtection="0"/>
    <xf numFmtId="0" fontId="16" fillId="8" borderId="0" applyNumberFormat="0" applyBorder="0" applyAlignment="0" applyProtection="0"/>
    <xf numFmtId="0" fontId="17" fillId="6" borderId="5" applyNumberFormat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26" fillId="0" borderId="0" applyNumberFormat="0" applyFill="0" applyBorder="0" applyAlignment="0" applyProtection="0"/>
    <xf numFmtId="44" fontId="7" fillId="0" borderId="0" applyFont="0" applyFill="0" applyBorder="0" applyAlignment="0" applyProtection="0"/>
    <xf numFmtId="0" fontId="19" fillId="11" borderId="0" applyNumberFormat="0" applyBorder="0" applyAlignment="0" applyProtection="0"/>
    <xf numFmtId="0" fontId="1" fillId="0" borderId="0"/>
    <xf numFmtId="0" fontId="7" fillId="0" borderId="0"/>
    <xf numFmtId="0" fontId="5" fillId="0" borderId="0"/>
    <xf numFmtId="0" fontId="7" fillId="0" borderId="0"/>
    <xf numFmtId="0" fontId="6" fillId="0" borderId="0"/>
    <xf numFmtId="0" fontId="7" fillId="7" borderId="8" applyNumberFormat="0" applyFont="0" applyAlignment="0" applyProtection="0"/>
    <xf numFmtId="0" fontId="7" fillId="7" borderId="8" applyNumberFormat="0" applyFont="0" applyAlignment="0" applyProtection="0"/>
    <xf numFmtId="0" fontId="7" fillId="7" borderId="8" applyNumberFormat="0" applyFont="0" applyAlignment="0" applyProtection="0"/>
    <xf numFmtId="0" fontId="7" fillId="7" borderId="8" applyNumberFormat="0" applyFont="0" applyAlignment="0" applyProtection="0"/>
    <xf numFmtId="0" fontId="20" fillId="4" borderId="9" applyNumberForma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5" fillId="0" borderId="0" applyFill="0" applyBorder="0" applyAlignment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20" fillId="4" borderId="9" applyNumberFormat="0" applyAlignment="0" applyProtection="0"/>
    <xf numFmtId="0" fontId="21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0" applyNumberFormat="0" applyFill="0" applyAlignment="0" applyProtection="0"/>
    <xf numFmtId="0" fontId="23" fillId="0" borderId="10" applyNumberFormat="0" applyFill="0" applyAlignment="0" applyProtection="0"/>
  </cellStyleXfs>
  <cellXfs count="103">
    <xf numFmtId="0" fontId="0" fillId="0" borderId="0" xfId="0"/>
    <xf numFmtId="0" fontId="43" fillId="0" borderId="0" xfId="0" applyFont="1"/>
    <xf numFmtId="0" fontId="3" fillId="19" borderId="11" xfId="60" applyFont="1" applyFill="1" applyBorder="1" applyAlignment="1">
      <alignment horizontal="center" vertical="center"/>
    </xf>
    <xf numFmtId="0" fontId="3" fillId="19" borderId="12" xfId="60" applyFont="1" applyFill="1" applyBorder="1" applyAlignment="1">
      <alignment horizontal="center" vertical="center"/>
    </xf>
    <xf numFmtId="0" fontId="2" fillId="0" borderId="0" xfId="60" applyFont="1" applyAlignment="1">
      <alignment horizontal="center" vertical="center"/>
    </xf>
    <xf numFmtId="0" fontId="8" fillId="0" borderId="0" xfId="64" applyFont="1" applyAlignment="1">
      <alignment vertical="center" wrapText="1"/>
    </xf>
    <xf numFmtId="14" fontId="8" fillId="0" borderId="0" xfId="64" applyNumberFormat="1" applyFont="1" applyAlignment="1">
      <alignment vertical="center" wrapText="1"/>
    </xf>
    <xf numFmtId="14" fontId="0" fillId="0" borderId="0" xfId="0" applyNumberFormat="1"/>
    <xf numFmtId="0" fontId="27" fillId="0" borderId="0" xfId="61" applyFont="1"/>
    <xf numFmtId="0" fontId="28" fillId="0" borderId="0" xfId="61" applyFont="1" applyAlignment="1">
      <alignment horizontal="center"/>
    </xf>
    <xf numFmtId="0" fontId="29" fillId="0" borderId="0" xfId="61" applyFont="1"/>
    <xf numFmtId="0" fontId="29" fillId="0" borderId="0" xfId="61" applyFont="1" applyAlignment="1">
      <alignment horizontal="center"/>
    </xf>
    <xf numFmtId="2" fontId="30" fillId="20" borderId="22" xfId="61" applyNumberFormat="1" applyFont="1" applyFill="1" applyBorder="1" applyAlignment="1">
      <alignment vertical="center" wrapText="1"/>
    </xf>
    <xf numFmtId="0" fontId="31" fillId="0" borderId="0" xfId="61" applyFont="1"/>
    <xf numFmtId="2" fontId="30" fillId="0" borderId="0" xfId="61" applyNumberFormat="1" applyFont="1" applyAlignment="1">
      <alignment vertical="center" wrapText="1"/>
    </xf>
    <xf numFmtId="4" fontId="30" fillId="0" borderId="0" xfId="61" applyNumberFormat="1" applyFont="1" applyAlignment="1">
      <alignment vertical="center" wrapText="1"/>
    </xf>
    <xf numFmtId="0" fontId="30" fillId="0" borderId="0" xfId="61" applyFont="1"/>
    <xf numFmtId="0" fontId="28" fillId="0" borderId="0" xfId="61" applyFont="1"/>
    <xf numFmtId="49" fontId="28" fillId="0" borderId="0" xfId="64" applyNumberFormat="1" applyFont="1" applyAlignment="1">
      <alignment vertical="top"/>
    </xf>
    <xf numFmtId="49" fontId="28" fillId="0" borderId="0" xfId="64" applyNumberFormat="1" applyFont="1" applyAlignment="1">
      <alignment vertical="top" wrapText="1"/>
    </xf>
    <xf numFmtId="0" fontId="30" fillId="0" borderId="0" xfId="64" applyFont="1"/>
    <xf numFmtId="0" fontId="28" fillId="0" borderId="0" xfId="64" applyFont="1"/>
    <xf numFmtId="49" fontId="28" fillId="0" borderId="0" xfId="64" quotePrefix="1" applyNumberFormat="1" applyFont="1" applyAlignment="1">
      <alignment vertical="top"/>
    </xf>
    <xf numFmtId="0" fontId="28" fillId="0" borderId="0" xfId="64" applyFont="1" applyAlignment="1">
      <alignment horizontal="left" vertical="top"/>
    </xf>
    <xf numFmtId="0" fontId="27" fillId="0" borderId="0" xfId="61" applyFont="1" applyAlignment="1">
      <alignment vertical="center"/>
    </xf>
    <xf numFmtId="0" fontId="7" fillId="0" borderId="0" xfId="0" applyFont="1"/>
    <xf numFmtId="0" fontId="32" fillId="0" borderId="0" xfId="0" applyFont="1"/>
    <xf numFmtId="0" fontId="0" fillId="0" borderId="0" xfId="0" quotePrefix="1"/>
    <xf numFmtId="2" fontId="34" fillId="21" borderId="22" xfId="61" applyNumberFormat="1" applyFont="1" applyFill="1" applyBorder="1" applyAlignment="1">
      <alignment horizontal="center" vertical="center" wrapText="1"/>
    </xf>
    <xf numFmtId="2" fontId="35" fillId="21" borderId="22" xfId="61" applyNumberFormat="1" applyFont="1" applyFill="1" applyBorder="1" applyAlignment="1">
      <alignment horizontal="center" vertical="center" wrapText="1"/>
    </xf>
    <xf numFmtId="2" fontId="35" fillId="21" borderId="22" xfId="61" quotePrefix="1" applyNumberFormat="1" applyFont="1" applyFill="1" applyBorder="1" applyAlignment="1">
      <alignment horizontal="center" vertical="center" wrapText="1"/>
    </xf>
    <xf numFmtId="0" fontId="35" fillId="21" borderId="22" xfId="61" applyFont="1" applyFill="1" applyBorder="1" applyAlignment="1">
      <alignment horizontal="center" vertical="center" wrapText="1"/>
    </xf>
    <xf numFmtId="49" fontId="35" fillId="21" borderId="22" xfId="61" applyNumberFormat="1" applyFont="1" applyFill="1" applyBorder="1" applyAlignment="1">
      <alignment horizontal="center" vertical="center" wrapText="1"/>
    </xf>
    <xf numFmtId="0" fontId="3" fillId="19" borderId="13" xfId="60" applyFont="1" applyFill="1" applyBorder="1" applyAlignment="1">
      <alignment horizontal="left" vertical="center"/>
    </xf>
    <xf numFmtId="0" fontId="44" fillId="0" borderId="0" xfId="0" applyFont="1" applyAlignment="1">
      <alignment horizontal="center" vertical="center" wrapText="1"/>
    </xf>
    <xf numFmtId="0" fontId="45" fillId="22" borderId="23" xfId="0" applyFont="1" applyFill="1" applyBorder="1" applyAlignment="1">
      <alignment horizontal="center" vertical="center" wrapText="1"/>
    </xf>
    <xf numFmtId="0" fontId="46" fillId="22" borderId="24" xfId="0" applyFont="1" applyFill="1" applyBorder="1" applyAlignment="1">
      <alignment horizontal="center" vertical="center" wrapText="1"/>
    </xf>
    <xf numFmtId="0" fontId="47" fillId="23" borderId="14" xfId="0" applyFont="1" applyFill="1" applyBorder="1" applyAlignment="1">
      <alignment vertical="center" wrapText="1"/>
    </xf>
    <xf numFmtId="0" fontId="47" fillId="23" borderId="15" xfId="0" applyFont="1" applyFill="1" applyBorder="1" applyAlignment="1">
      <alignment horizontal="justify" vertical="center" wrapText="1"/>
    </xf>
    <xf numFmtId="0" fontId="47" fillId="23" borderId="15" xfId="0" applyFont="1" applyFill="1" applyBorder="1" applyAlignment="1">
      <alignment vertical="center" wrapText="1"/>
    </xf>
    <xf numFmtId="0" fontId="47" fillId="23" borderId="14" xfId="0" applyFont="1" applyFill="1" applyBorder="1" applyAlignment="1">
      <alignment horizontal="left" vertical="center" wrapText="1" indent="1"/>
    </xf>
    <xf numFmtId="0" fontId="48" fillId="23" borderId="15" xfId="0" applyFont="1" applyFill="1" applyBorder="1" applyAlignment="1">
      <alignment horizontal="left" vertical="center" wrapText="1" indent="1"/>
    </xf>
    <xf numFmtId="0" fontId="47" fillId="23" borderId="15" xfId="0" applyFont="1" applyFill="1" applyBorder="1" applyAlignment="1">
      <alignment horizontal="left" vertical="center" wrapText="1" indent="1"/>
    </xf>
    <xf numFmtId="0" fontId="47" fillId="23" borderId="14" xfId="0" applyFont="1" applyFill="1" applyBorder="1" applyAlignment="1">
      <alignment horizontal="justify" vertical="center" wrapText="1"/>
    </xf>
    <xf numFmtId="0" fontId="48" fillId="23" borderId="14" xfId="0" applyFont="1" applyFill="1" applyBorder="1" applyAlignment="1">
      <alignment vertical="center" wrapText="1"/>
    </xf>
    <xf numFmtId="0" fontId="48" fillId="23" borderId="15" xfId="0" applyFont="1" applyFill="1" applyBorder="1" applyAlignment="1">
      <alignment vertical="center" wrapText="1"/>
    </xf>
    <xf numFmtId="0" fontId="49" fillId="23" borderId="15" xfId="0" applyFont="1" applyFill="1" applyBorder="1" applyAlignment="1">
      <alignment vertical="center" wrapText="1"/>
    </xf>
    <xf numFmtId="0" fontId="47" fillId="23" borderId="16" xfId="0" applyFont="1" applyFill="1" applyBorder="1" applyAlignment="1">
      <alignment horizontal="justify" vertical="center" wrapText="1"/>
    </xf>
    <xf numFmtId="0" fontId="0" fillId="0" borderId="14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5" xfId="0" applyBorder="1"/>
    <xf numFmtId="0" fontId="0" fillId="0" borderId="14" xfId="0" applyBorder="1"/>
    <xf numFmtId="0" fontId="50" fillId="24" borderId="25" xfId="60" applyFont="1" applyFill="1" applyBorder="1" applyAlignment="1">
      <alignment vertical="center" wrapText="1"/>
    </xf>
    <xf numFmtId="0" fontId="50" fillId="24" borderId="26" xfId="60" applyFont="1" applyFill="1" applyBorder="1" applyAlignment="1">
      <alignment vertical="center" wrapText="1"/>
    </xf>
    <xf numFmtId="0" fontId="4" fillId="0" borderId="0" xfId="60" applyFont="1" applyAlignment="1">
      <alignment wrapText="1"/>
    </xf>
    <xf numFmtId="0" fontId="0" fillId="0" borderId="0" xfId="0" applyAlignment="1">
      <alignment horizontal="right"/>
    </xf>
    <xf numFmtId="0" fontId="0" fillId="0" borderId="17" xfId="0" applyBorder="1"/>
    <xf numFmtId="0" fontId="0" fillId="0" borderId="0" xfId="0" applyProtection="1">
      <protection hidden="1"/>
    </xf>
    <xf numFmtId="0" fontId="0" fillId="0" borderId="17" xfId="0" applyBorder="1" applyAlignment="1" applyProtection="1">
      <alignment horizontal="right"/>
      <protection hidden="1"/>
    </xf>
    <xf numFmtId="0" fontId="0" fillId="25" borderId="0" xfId="0" applyFill="1" applyAlignment="1">
      <alignment horizontal="right"/>
    </xf>
    <xf numFmtId="0" fontId="0" fillId="25" borderId="17" xfId="0" applyFill="1" applyBorder="1"/>
    <xf numFmtId="0" fontId="0" fillId="25" borderId="16" xfId="0" applyFill="1" applyBorder="1"/>
    <xf numFmtId="2" fontId="35" fillId="25" borderId="22" xfId="61" quotePrefix="1" applyNumberFormat="1" applyFont="1" applyFill="1" applyBorder="1" applyAlignment="1">
      <alignment horizontal="center" vertical="center" wrapText="1"/>
    </xf>
    <xf numFmtId="165" fontId="41" fillId="26" borderId="0" xfId="61" applyNumberFormat="1" applyFont="1" applyFill="1" applyAlignment="1">
      <alignment vertical="center" wrapText="1"/>
    </xf>
    <xf numFmtId="2" fontId="41" fillId="20" borderId="0" xfId="61" applyNumberFormat="1" applyFont="1" applyFill="1" applyAlignment="1">
      <alignment horizontal="right" vertical="center" wrapText="1"/>
    </xf>
    <xf numFmtId="0" fontId="41" fillId="20" borderId="0" xfId="61" applyFont="1" applyFill="1" applyAlignment="1">
      <alignment horizontal="right" wrapText="1"/>
    </xf>
    <xf numFmtId="49" fontId="41" fillId="20" borderId="0" xfId="64" applyNumberFormat="1" applyFont="1" applyFill="1" applyAlignment="1">
      <alignment horizontal="right" vertical="center" wrapText="1"/>
    </xf>
    <xf numFmtId="2" fontId="41" fillId="25" borderId="0" xfId="61" applyNumberFormat="1" applyFont="1" applyFill="1" applyAlignment="1">
      <alignment horizontal="right" vertical="center" wrapText="1"/>
    </xf>
    <xf numFmtId="4" fontId="34" fillId="20" borderId="22" xfId="61" applyNumberFormat="1" applyFont="1" applyFill="1" applyBorder="1" applyAlignment="1">
      <alignment vertical="center" wrapText="1"/>
    </xf>
    <xf numFmtId="0" fontId="27" fillId="25" borderId="22" xfId="61" applyFont="1" applyFill="1" applyBorder="1" applyAlignment="1" applyProtection="1">
      <alignment horizontal="left" vertical="center" wrapText="1"/>
      <protection hidden="1"/>
    </xf>
    <xf numFmtId="0" fontId="27" fillId="27" borderId="22" xfId="61" applyFont="1" applyFill="1" applyBorder="1" applyAlignment="1" applyProtection="1">
      <alignment horizontal="left" vertical="center" wrapText="1"/>
      <protection locked="0"/>
    </xf>
    <xf numFmtId="0" fontId="27" fillId="25" borderId="22" xfId="61" applyFont="1" applyFill="1" applyBorder="1" applyAlignment="1" applyProtection="1">
      <alignment horizontal="left" vertical="center" wrapText="1"/>
      <protection locked="0"/>
    </xf>
    <xf numFmtId="0" fontId="27" fillId="27" borderId="22" xfId="61" applyFont="1" applyFill="1" applyBorder="1" applyAlignment="1" applyProtection="1">
      <alignment horizontal="center" vertical="center"/>
      <protection locked="0"/>
    </xf>
    <xf numFmtId="4" fontId="27" fillId="27" borderId="22" xfId="58" applyNumberFormat="1" applyFont="1" applyFill="1" applyBorder="1" applyAlignment="1" applyProtection="1">
      <alignment horizontal="right" vertical="center"/>
      <protection locked="0"/>
    </xf>
    <xf numFmtId="4" fontId="27" fillId="27" borderId="22" xfId="58" applyNumberFormat="1" applyFont="1" applyFill="1" applyBorder="1" applyAlignment="1">
      <alignment horizontal="right" vertical="center"/>
    </xf>
    <xf numFmtId="0" fontId="27" fillId="27" borderId="22" xfId="61" applyFont="1" applyFill="1" applyBorder="1" applyAlignment="1" applyProtection="1">
      <alignment horizontal="left" vertical="center"/>
      <protection locked="0"/>
    </xf>
    <xf numFmtId="9" fontId="30" fillId="28" borderId="0" xfId="75" applyFont="1" applyFill="1" applyAlignment="1">
      <alignment vertical="center" wrapText="1"/>
    </xf>
    <xf numFmtId="0" fontId="28" fillId="0" borderId="0" xfId="64" applyFont="1" applyAlignment="1">
      <alignment horizontal="left" vertical="top" wrapText="1"/>
    </xf>
    <xf numFmtId="0" fontId="50" fillId="24" borderId="0" xfId="60" applyFont="1" applyFill="1" applyAlignment="1">
      <alignment horizontal="center" vertical="center" wrapText="1"/>
    </xf>
    <xf numFmtId="0" fontId="50" fillId="24" borderId="27" xfId="60" applyFont="1" applyFill="1" applyBorder="1" applyAlignment="1">
      <alignment horizontal="center" vertical="center" wrapText="1"/>
    </xf>
    <xf numFmtId="0" fontId="50" fillId="24" borderId="28" xfId="60" applyFont="1" applyFill="1" applyBorder="1" applyAlignment="1">
      <alignment horizontal="left" vertical="center" wrapText="1"/>
    </xf>
    <xf numFmtId="0" fontId="50" fillId="24" borderId="29" xfId="60" applyFont="1" applyFill="1" applyBorder="1" applyAlignment="1">
      <alignment horizontal="left" vertical="center" wrapText="1"/>
    </xf>
    <xf numFmtId="0" fontId="50" fillId="24" borderId="30" xfId="60" applyFont="1" applyFill="1" applyBorder="1" applyAlignment="1">
      <alignment horizontal="left" vertical="center" wrapText="1"/>
    </xf>
    <xf numFmtId="0" fontId="50" fillId="24" borderId="31" xfId="60" applyFont="1" applyFill="1" applyBorder="1" applyAlignment="1">
      <alignment horizontal="left" vertical="center" wrapText="1"/>
    </xf>
    <xf numFmtId="2" fontId="34" fillId="21" borderId="22" xfId="61" applyNumberFormat="1" applyFont="1" applyFill="1" applyBorder="1" applyAlignment="1">
      <alignment horizontal="center" vertical="center" wrapText="1"/>
    </xf>
    <xf numFmtId="4" fontId="33" fillId="21" borderId="22" xfId="63" applyNumberFormat="1" applyFont="1" applyFill="1" applyBorder="1" applyAlignment="1" applyProtection="1">
      <alignment horizontal="center" vertical="center" wrapText="1"/>
      <protection locked="0"/>
    </xf>
    <xf numFmtId="2" fontId="34" fillId="25" borderId="32" xfId="61" applyNumberFormat="1" applyFont="1" applyFill="1" applyBorder="1" applyAlignment="1">
      <alignment horizontal="center" vertical="center" wrapText="1"/>
    </xf>
    <xf numFmtId="2" fontId="34" fillId="25" borderId="33" xfId="61" applyNumberFormat="1" applyFont="1" applyFill="1" applyBorder="1" applyAlignment="1">
      <alignment horizontal="center" vertical="center" wrapText="1"/>
    </xf>
    <xf numFmtId="0" fontId="0" fillId="29" borderId="17" xfId="0" applyFill="1" applyBorder="1" applyAlignment="1">
      <alignment horizontal="center"/>
    </xf>
    <xf numFmtId="0" fontId="0" fillId="0" borderId="18" xfId="0" applyBorder="1" applyAlignment="1">
      <alignment horizontal="center"/>
    </xf>
    <xf numFmtId="0" fontId="51" fillId="30" borderId="0" xfId="0" applyFont="1" applyFill="1" applyAlignment="1">
      <alignment horizontal="center"/>
    </xf>
    <xf numFmtId="0" fontId="44" fillId="0" borderId="14" xfId="0" applyFont="1" applyBorder="1" applyAlignment="1">
      <alignment horizontal="center" vertical="center" wrapText="1"/>
    </xf>
    <xf numFmtId="0" fontId="44" fillId="0" borderId="15" xfId="0" applyFont="1" applyBorder="1" applyAlignment="1">
      <alignment horizontal="center" vertical="center" wrapText="1"/>
    </xf>
    <xf numFmtId="0" fontId="44" fillId="0" borderId="16" xfId="0" applyFont="1" applyBorder="1" applyAlignment="1">
      <alignment horizontal="center" vertical="center" wrapText="1"/>
    </xf>
    <xf numFmtId="0" fontId="48" fillId="0" borderId="14" xfId="0" applyFont="1" applyBorder="1" applyAlignment="1">
      <alignment horizontal="left" vertical="center" wrapText="1"/>
    </xf>
    <xf numFmtId="0" fontId="48" fillId="0" borderId="15" xfId="0" applyFont="1" applyBorder="1" applyAlignment="1">
      <alignment horizontal="left" vertical="center" wrapText="1"/>
    </xf>
    <xf numFmtId="0" fontId="48" fillId="0" borderId="16" xfId="0" applyFont="1" applyBorder="1" applyAlignment="1">
      <alignment horizontal="left" vertical="center" wrapText="1"/>
    </xf>
    <xf numFmtId="0" fontId="48" fillId="0" borderId="19" xfId="0" applyFont="1" applyBorder="1" applyAlignment="1">
      <alignment horizontal="left" vertical="center" wrapText="1"/>
    </xf>
    <xf numFmtId="0" fontId="48" fillId="0" borderId="20" xfId="0" applyFont="1" applyBorder="1" applyAlignment="1">
      <alignment horizontal="left" vertical="center"/>
    </xf>
    <xf numFmtId="0" fontId="48" fillId="0" borderId="21" xfId="0" applyFont="1" applyBorder="1" applyAlignment="1">
      <alignment horizontal="left" vertical="center"/>
    </xf>
    <xf numFmtId="0" fontId="48" fillId="0" borderId="15" xfId="0" applyFont="1" applyBorder="1" applyAlignment="1">
      <alignment horizontal="left" vertical="center"/>
    </xf>
    <xf numFmtId="0" fontId="48" fillId="0" borderId="20" xfId="0" applyFont="1" applyBorder="1" applyAlignment="1">
      <alignment horizontal="left" vertical="center" wrapText="1"/>
    </xf>
  </cellXfs>
  <cellStyles count="85">
    <cellStyle name="20% - Accent1 2" xfId="1" xr:uid="{D4F1DEBF-B5DF-477B-8F44-5221CE0C19E2}"/>
    <cellStyle name="20% - Accent2 2" xfId="2" xr:uid="{39238239-314D-4F4C-B549-665E5DEA26C6}"/>
    <cellStyle name="20% - Accent3 2" xfId="3" xr:uid="{3B8FA517-A3BD-4D28-BF60-F05F22CE5086}"/>
    <cellStyle name="20% - Accent4 2" xfId="4" xr:uid="{D7BE409C-FA21-44BB-ADEC-C04CAC37118B}"/>
    <cellStyle name="20% - Accent5 2" xfId="5" xr:uid="{A0DE22E0-90CF-4028-8D0E-D708B3E31262}"/>
    <cellStyle name="20% - Accent6 2" xfId="6" xr:uid="{AFC90617-A49C-4C2A-82A1-4ACB694F1463}"/>
    <cellStyle name="20% - Cor1 2" xfId="7" xr:uid="{9FB5953F-7086-47B3-BAD3-C55E4459913F}"/>
    <cellStyle name="20% - Cor2 2" xfId="8" xr:uid="{D8C803B2-4335-46CE-BC93-86F7DA041F0D}"/>
    <cellStyle name="20% - Cor3 2" xfId="9" xr:uid="{E1EBFCA4-7A12-457F-8CCE-D627CF021758}"/>
    <cellStyle name="20% - Cor4 2" xfId="10" xr:uid="{C87A943F-89DA-4BA0-BF60-B1D052E0D26F}"/>
    <cellStyle name="20% - Cor5 2" xfId="11" xr:uid="{AEB0D9C9-A1D8-43F2-B50B-CA4F9C573421}"/>
    <cellStyle name="20% - Cor6 2" xfId="12" xr:uid="{44ABC240-DFA6-4BD6-98F7-71810B8CED8C}"/>
    <cellStyle name="40% - Accent1 2" xfId="13" xr:uid="{9C0885F3-B0B6-4119-B1FD-837B1F3D6359}"/>
    <cellStyle name="40% - Accent2 2" xfId="14" xr:uid="{1ED8CB12-E71C-478E-B55D-378A9BEA95E5}"/>
    <cellStyle name="40% - Accent3 2" xfId="15" xr:uid="{8E223AC3-A470-461B-8B16-E45B77AE69DC}"/>
    <cellStyle name="40% - Accent4 2" xfId="16" xr:uid="{A17859EC-926F-4550-AFFA-DF5FC2EE13E6}"/>
    <cellStyle name="40% - Accent5 2" xfId="17" xr:uid="{0123F643-5C25-4EBE-AD1F-CA0E80FD2A7A}"/>
    <cellStyle name="40% - Accent6 2" xfId="18" xr:uid="{3DB4E2A0-964F-43FF-866E-EDF4FAE7429C}"/>
    <cellStyle name="40% - Cor1 2" xfId="19" xr:uid="{FEDE350F-24E7-4D87-A5D0-A1142520BDD9}"/>
    <cellStyle name="40% - Cor2 2" xfId="20" xr:uid="{6712C5F7-126C-453E-8162-C321DBA21ECC}"/>
    <cellStyle name="40% - Cor3 2" xfId="21" xr:uid="{A35A6269-5AF6-4A89-AF4D-683446B08C9D}"/>
    <cellStyle name="40% - Cor5 2" xfId="22" xr:uid="{B6270F4C-E103-4E25-9613-39ED73EFBD9D}"/>
    <cellStyle name="40% - Cor6 2" xfId="23" xr:uid="{97FCBC39-8BFF-482A-9035-0B4FCDC242A6}"/>
    <cellStyle name="60% - Accent1 2" xfId="24" xr:uid="{D609A5B7-9381-4CA3-B1CD-EA95F9140E3E}"/>
    <cellStyle name="60% - Accent2 2" xfId="25" xr:uid="{26632E65-695F-4D3E-8A4A-9819332F6689}"/>
    <cellStyle name="60% - Accent3 2" xfId="26" xr:uid="{6531D653-865A-42D6-9CCF-9E1A5F541EA4}"/>
    <cellStyle name="60% - Accent4 2" xfId="27" xr:uid="{E388F038-6903-44F8-8DD1-3CAED8E97E43}"/>
    <cellStyle name="60% - Accent5 2" xfId="28" xr:uid="{C3395E73-F246-48C7-8830-8E61365B85B6}"/>
    <cellStyle name="60% - Accent6 2" xfId="29" xr:uid="{0C51A7C7-0E96-4385-9F58-3238382662D5}"/>
    <cellStyle name="60% - Cor2 2" xfId="30" xr:uid="{B86B24FA-9327-4DDC-9112-7F0325A87BDA}"/>
    <cellStyle name="60% - Cor3 2" xfId="31" xr:uid="{F81F1B8D-CD84-4BB2-B6C7-A4B95D5D2129}"/>
    <cellStyle name="60% - Cor5 2" xfId="32" xr:uid="{15680B8F-8922-4085-B359-88E753E42150}"/>
    <cellStyle name="Accent1 2" xfId="33" xr:uid="{2D377B1B-1839-43F3-9786-DD588280DEE5}"/>
    <cellStyle name="Accent2 2" xfId="34" xr:uid="{9DA7EF6D-1876-49D5-B04A-0851C8659840}"/>
    <cellStyle name="Accent3 2" xfId="35" xr:uid="{D0397E38-C8AB-4ABC-9911-3273EB7BC048}"/>
    <cellStyle name="Accent4 2" xfId="36" xr:uid="{E1BBBF51-4214-4EF2-92CC-585B1FFA760F}"/>
    <cellStyle name="Accent5 2" xfId="37" xr:uid="{F4721239-98A5-481F-BE6B-A6353CE5CF17}"/>
    <cellStyle name="Accent6 2" xfId="38" xr:uid="{D6146AD5-67B2-4D71-9E6D-C7412B942242}"/>
    <cellStyle name="Bad 2" xfId="39" xr:uid="{08187E95-854D-4EDE-9861-B0FDE7CDE8C8}"/>
    <cellStyle name="Cabeçalho 1 2" xfId="40" xr:uid="{D83FF5E5-A477-4D56-8CFC-643AECA98F9C}"/>
    <cellStyle name="Cabeçalho 2 2" xfId="41" xr:uid="{69BC407F-620E-4A72-A847-5D72ADC6399E}"/>
    <cellStyle name="Cabeçalho 3 2" xfId="42" xr:uid="{E0B4FF76-1A8C-4741-9C71-3A8467705A32}"/>
    <cellStyle name="Cabeçalho 4 2" xfId="43" xr:uid="{851A8707-B28E-417B-8AB4-827B9EA25657}"/>
    <cellStyle name="Calculation 2" xfId="44" xr:uid="{9A9C10C1-2216-41F7-BFBA-D10DD6A6D215}"/>
    <cellStyle name="Cálculo 2" xfId="45" xr:uid="{7A908F51-BD11-4DC5-ACF3-15BCC7C5E26F}"/>
    <cellStyle name="Célula Ligada 2" xfId="46" xr:uid="{A72B972F-90FA-4219-BFFC-FE37BB122704}"/>
    <cellStyle name="Check Cell 2" xfId="47" xr:uid="{7A5E9F35-2D37-4F93-9ADC-AF08B09880DF}"/>
    <cellStyle name="Cor3 2" xfId="48" xr:uid="{A9DEA3D9-A6ED-483D-9545-2F8219E8CDB6}"/>
    <cellStyle name="Correcto 2" xfId="49" xr:uid="{2CF8B59D-DFBD-48C2-BC79-318BBBB1A46C}"/>
    <cellStyle name="Entrada 2" xfId="50" xr:uid="{18EB9BA0-92FD-4B58-81E2-878DDCCEEF97}"/>
    <cellStyle name="Euro" xfId="51" xr:uid="{F9BEF149-0767-41C2-8303-E57518606C78}"/>
    <cellStyle name="Euro 2" xfId="52" xr:uid="{D71383F2-B6AE-4F7A-B62C-202F8D21041C}"/>
    <cellStyle name="Euro 3" xfId="53" xr:uid="{520E3C19-3011-4AFB-AA87-34BC112C348F}"/>
    <cellStyle name="Euro 3 2" xfId="54" xr:uid="{EB077F87-D848-4FCA-83D5-92A37EEE597A}"/>
    <cellStyle name="Euro 4" xfId="55" xr:uid="{00C27120-8FCB-4ACD-9527-66A0D2A275BB}"/>
    <cellStyle name="Euro 4 2" xfId="56" xr:uid="{6C7ED99A-1E8A-4B76-BB0C-D61B73F9B625}"/>
    <cellStyle name="Explanatory Text 2" xfId="57" xr:uid="{7CAAF946-1BDD-4DC0-A4D2-63104CB4462D}"/>
    <cellStyle name="Moeda 2" xfId="58" xr:uid="{41885712-9913-485C-A669-26512460EAD5}"/>
    <cellStyle name="Neutral 2" xfId="59" xr:uid="{154490E5-7382-4BDC-8E52-599CED4D30DB}"/>
    <cellStyle name="Normal" xfId="0" builtinId="0"/>
    <cellStyle name="Normal 2" xfId="60" xr:uid="{C22AF7AB-722D-4E69-8B0E-03E40DB65E37}"/>
    <cellStyle name="Normal 2 2" xfId="61" xr:uid="{2CE9F36C-E2B1-4A60-97D8-94116C300F01}"/>
    <cellStyle name="Normal 3" xfId="62" xr:uid="{2C5C5AF7-6C74-4D8F-BFFB-B34D2A784672}"/>
    <cellStyle name="Normal 3 2" xfId="63" xr:uid="{09D019C2-C7B4-4B18-B5DF-ACE8076BC699}"/>
    <cellStyle name="Normal 4" xfId="64" xr:uid="{C4F9BC1A-F91F-4C81-8D8B-0B6BB0197B06}"/>
    <cellStyle name="Nota 2" xfId="65" xr:uid="{F6BE2559-D7FB-4952-B530-FEB1ECA22D36}"/>
    <cellStyle name="Nota 3" xfId="66" xr:uid="{599CF975-DA8A-4474-8FF6-5A4819E52A8E}"/>
    <cellStyle name="Nota 4" xfId="67" xr:uid="{C9B8CCD6-A112-4956-9145-316BDABE9C00}"/>
    <cellStyle name="Nota 5" xfId="68" xr:uid="{699910E5-8225-4F5D-8690-13EB3481B683}"/>
    <cellStyle name="Output 2" xfId="69" xr:uid="{8E8B9462-386E-4F52-87A8-5C2A29CF177E}"/>
    <cellStyle name="Percent 2" xfId="70" xr:uid="{0F2BABB8-9F55-42B4-BBE7-50628ACFB392}"/>
    <cellStyle name="Percent 2 2" xfId="71" xr:uid="{669022D3-84D7-4655-BDF6-A2FACC768524}"/>
    <cellStyle name="Percent 3" xfId="72" xr:uid="{74541EAB-077F-4053-89AB-CD7AC2B28B0E}"/>
    <cellStyle name="Percent 4" xfId="73" xr:uid="{57A23FDE-5E68-4407-9DF8-2958494A3BBD}"/>
    <cellStyle name="Percent 4 2" xfId="74" xr:uid="{BF8DC126-9C1E-4999-969E-6DDE82F3DEB4}"/>
    <cellStyle name="Percentagem" xfId="75" builtinId="5"/>
    <cellStyle name="Percentagem 2" xfId="76" xr:uid="{DAD7DAF9-A89D-4EE8-AABE-AC96ACF3BF54}"/>
    <cellStyle name="Percentagem 2 2" xfId="77" xr:uid="{2489C149-6E82-426D-A8A3-79F84BBBE998}"/>
    <cellStyle name="Percentagem 3" xfId="78" xr:uid="{24910A32-FE1D-4F32-9E18-9A04728F75EC}"/>
    <cellStyle name="Saída 2" xfId="79" xr:uid="{1A5B7BE9-76E2-497B-95F8-4D989FEF24A1}"/>
    <cellStyle name="Texto de Aviso 2" xfId="80" xr:uid="{CCEFBDE9-9DAC-433C-901D-A17D7068A5FE}"/>
    <cellStyle name="Texto Explicativo 2" xfId="81" xr:uid="{EC065703-8003-4022-B4D1-619F11E74C0F}"/>
    <cellStyle name="Title 2" xfId="82" xr:uid="{DBC07E6A-C38A-4CC8-9117-1579FBAF62F5}"/>
    <cellStyle name="Total 2" xfId="83" xr:uid="{2428A364-26FB-4300-B479-D741E7504A24}"/>
    <cellStyle name="Total 3" xfId="84" xr:uid="{F6BE2844-17CF-4BA6-A58B-3C179C85B087}"/>
  </cellStyles>
  <dxfs count="3">
    <dxf>
      <fill>
        <patternFill>
          <bgColor theme="9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755650</xdr:colOff>
      <xdr:row>1</xdr:row>
      <xdr:rowOff>85725</xdr:rowOff>
    </xdr:from>
    <xdr:to>
      <xdr:col>11</xdr:col>
      <xdr:colOff>681038</xdr:colOff>
      <xdr:row>1</xdr:row>
      <xdr:rowOff>590550</xdr:rowOff>
    </xdr:to>
    <xdr:pic>
      <xdr:nvPicPr>
        <xdr:cNvPr id="6237" name="Imagem 1">
          <a:extLst>
            <a:ext uri="{FF2B5EF4-FFF2-40B4-BE49-F238E27FC236}">
              <a16:creationId xmlns:a16="http://schemas.microsoft.com/office/drawing/2014/main" id="{C9F7109F-423D-25D2-1658-C4DE404E7D2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612100" y="282575"/>
          <a:ext cx="1970088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247650</xdr:colOff>
      <xdr:row>0</xdr:row>
      <xdr:rowOff>161925</xdr:rowOff>
    </xdr:from>
    <xdr:to>
      <xdr:col>9</xdr:col>
      <xdr:colOff>495300</xdr:colOff>
      <xdr:row>1</xdr:row>
      <xdr:rowOff>647700</xdr:rowOff>
    </xdr:to>
    <xdr:pic>
      <xdr:nvPicPr>
        <xdr:cNvPr id="6238" name="Imagem 2">
          <a:extLst>
            <a:ext uri="{FF2B5EF4-FFF2-40B4-BE49-F238E27FC236}">
              <a16:creationId xmlns:a16="http://schemas.microsoft.com/office/drawing/2014/main" id="{D7241DC6-8284-447B-FE30-C7A2765C1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40300" y="161925"/>
          <a:ext cx="18192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85725</xdr:colOff>
      <xdr:row>0</xdr:row>
      <xdr:rowOff>85725</xdr:rowOff>
    </xdr:from>
    <xdr:to>
      <xdr:col>7</xdr:col>
      <xdr:colOff>409575</xdr:colOff>
      <xdr:row>1</xdr:row>
      <xdr:rowOff>895350</xdr:rowOff>
    </xdr:to>
    <xdr:pic>
      <xdr:nvPicPr>
        <xdr:cNvPr id="6239" name="Imagem 1">
          <a:extLst>
            <a:ext uri="{FF2B5EF4-FFF2-40B4-BE49-F238E27FC236}">
              <a16:creationId xmlns:a16="http://schemas.microsoft.com/office/drawing/2014/main" id="{646F4F69-BDF8-BD1F-DF29-3BA64DF3EEB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06850" y="85725"/>
          <a:ext cx="1095375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fps\PSector\Documents%20and%20Settings\rf\Os%20meus%20documentos\PESS\MBA\ESTREDP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-fps\PSector\Trabalho\ClientesActivos\Collab\Or&#231;mto%202006%20v2\Or&#231;mto%202006%20v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"/>
      <sheetName val="ESTR"/>
      <sheetName val="Valor"/>
      <sheetName val="GRAF"/>
      <sheetName val="Module1"/>
      <sheetName val="Referências"/>
      <sheetName val="legen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elp Global"/>
      <sheetName val="HelpPessoal"/>
      <sheetName val="Painel"/>
      <sheetName val="Pessoal"/>
      <sheetName val="Projectos"/>
      <sheetName val="HelpCC"/>
      <sheetName val="HelpP"/>
      <sheetName val="HelpInf"/>
      <sheetName val="Novos Projectos"/>
      <sheetName val="OI's"/>
      <sheetName val="C_Exploração"/>
      <sheetName val="Indicadores"/>
      <sheetName val="Calc"/>
      <sheetName val="Tab_2"/>
      <sheetName val="Unidades"/>
      <sheetName val="All"/>
      <sheetName val="Tabel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BB7B3-60CE-4797-BCB2-69188D0958C7}">
  <sheetPr codeName="Folha2">
    <pageSetUpPr fitToPage="1"/>
  </sheetPr>
  <dimension ref="A1:O46"/>
  <sheetViews>
    <sheetView tabSelected="1" view="pageBreakPreview" zoomScaleNormal="100" zoomScaleSheetLayoutView="100" workbookViewId="0">
      <selection activeCell="A43" sqref="A43"/>
    </sheetView>
  </sheetViews>
  <sheetFormatPr defaultRowHeight="15" x14ac:dyDescent="0.25"/>
  <cols>
    <col min="1" max="1" width="30.85546875" customWidth="1"/>
    <col min="2" max="2" width="74.5703125" customWidth="1"/>
    <col min="3" max="3" width="70.5703125" customWidth="1"/>
    <col min="4" max="4" width="18.140625" customWidth="1"/>
    <col min="5" max="5" width="31" customWidth="1"/>
    <col min="6" max="6" width="24" customWidth="1"/>
    <col min="7" max="7" width="11.5703125" bestFit="1" customWidth="1"/>
    <col min="8" max="8" width="11.140625" customWidth="1"/>
    <col min="9" max="9" width="12.42578125" customWidth="1"/>
    <col min="10" max="10" width="17.85546875" customWidth="1"/>
    <col min="11" max="11" width="11.42578125" customWidth="1"/>
    <col min="12" max="12" width="12" customWidth="1"/>
    <col min="13" max="13" width="20.85546875" customWidth="1"/>
    <col min="14" max="14" width="36.140625" customWidth="1"/>
    <col min="15" max="15" width="9.140625" hidden="1" customWidth="1"/>
  </cols>
  <sheetData>
    <row r="1" spans="1:15" ht="15.6" customHeight="1" thickTop="1" x14ac:dyDescent="0.25">
      <c r="A1" s="79" t="s">
        <v>194</v>
      </c>
      <c r="B1" s="79"/>
      <c r="C1" s="79"/>
      <c r="D1" s="79"/>
      <c r="E1" s="79"/>
      <c r="F1" s="80"/>
      <c r="G1" s="81"/>
      <c r="H1" s="82"/>
      <c r="I1" s="82"/>
      <c r="J1" s="82"/>
      <c r="K1" s="82"/>
      <c r="L1" s="82"/>
      <c r="M1" s="82"/>
      <c r="N1" s="82"/>
      <c r="O1" s="53"/>
    </row>
    <row r="2" spans="1:15" ht="74.099999999999994" customHeight="1" thickBot="1" x14ac:dyDescent="0.3">
      <c r="A2" s="79"/>
      <c r="B2" s="79"/>
      <c r="C2" s="79"/>
      <c r="D2" s="79"/>
      <c r="E2" s="79"/>
      <c r="F2" s="80"/>
      <c r="G2" s="83"/>
      <c r="H2" s="84"/>
      <c r="I2" s="84"/>
      <c r="J2" s="84"/>
      <c r="K2" s="84"/>
      <c r="L2" s="84"/>
      <c r="M2" s="84"/>
      <c r="N2" s="84"/>
      <c r="O2" s="54"/>
    </row>
    <row r="3" spans="1:15" ht="15.75" thickTop="1" x14ac:dyDescent="0.25"/>
    <row r="4" spans="1:15" x14ac:dyDescent="0.25">
      <c r="A4" s="33" t="s">
        <v>26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3"/>
    </row>
    <row r="7" spans="1:15" s="9" customFormat="1" ht="39" customHeight="1" x14ac:dyDescent="0.2">
      <c r="A7" s="86" t="s">
        <v>168</v>
      </c>
      <c r="B7" s="85" t="s">
        <v>172</v>
      </c>
      <c r="C7" s="85" t="s">
        <v>10</v>
      </c>
      <c r="D7" s="87" t="s">
        <v>174</v>
      </c>
      <c r="E7" s="85" t="s">
        <v>11</v>
      </c>
      <c r="F7" s="85" t="s">
        <v>12</v>
      </c>
      <c r="G7" s="85"/>
      <c r="H7" s="85"/>
      <c r="I7" s="28"/>
      <c r="J7" s="85" t="s">
        <v>14</v>
      </c>
      <c r="K7" s="85"/>
      <c r="L7" s="85"/>
      <c r="M7" s="85" t="s">
        <v>15</v>
      </c>
      <c r="N7" s="85" t="s">
        <v>212</v>
      </c>
      <c r="O7" s="8"/>
    </row>
    <row r="8" spans="1:15" s="9" customFormat="1" ht="26.25" customHeight="1" x14ac:dyDescent="0.2">
      <c r="A8" s="86"/>
      <c r="B8" s="85"/>
      <c r="C8" s="85"/>
      <c r="D8" s="88"/>
      <c r="E8" s="85"/>
      <c r="F8" s="28" t="s">
        <v>16</v>
      </c>
      <c r="G8" s="28" t="s">
        <v>17</v>
      </c>
      <c r="H8" s="28" t="s">
        <v>18</v>
      </c>
      <c r="I8" s="28" t="s">
        <v>13</v>
      </c>
      <c r="J8" s="28" t="s">
        <v>19</v>
      </c>
      <c r="K8" s="28" t="s">
        <v>17</v>
      </c>
      <c r="L8" s="28" t="s">
        <v>18</v>
      </c>
      <c r="M8" s="85"/>
      <c r="N8" s="85"/>
      <c r="O8" s="8"/>
    </row>
    <row r="9" spans="1:15" s="11" customFormat="1" ht="17.25" customHeight="1" x14ac:dyDescent="0.15">
      <c r="A9" s="29" t="s">
        <v>20</v>
      </c>
      <c r="B9" s="29" t="s">
        <v>21</v>
      </c>
      <c r="C9" s="30" t="s">
        <v>22</v>
      </c>
      <c r="D9" s="63" t="s">
        <v>173</v>
      </c>
      <c r="E9" s="29"/>
      <c r="F9" s="29"/>
      <c r="G9" s="29"/>
      <c r="H9" s="29"/>
      <c r="I9" s="31"/>
      <c r="J9" s="29"/>
      <c r="K9" s="29"/>
      <c r="L9" s="29"/>
      <c r="M9" s="32" t="s">
        <v>23</v>
      </c>
      <c r="N9" s="32"/>
      <c r="O9" s="10"/>
    </row>
    <row r="10" spans="1:15" s="10" customFormat="1" ht="30.95" customHeight="1" x14ac:dyDescent="0.15">
      <c r="A10" s="70"/>
      <c r="B10" s="71"/>
      <c r="C10" s="71"/>
      <c r="D10" s="72"/>
      <c r="E10" s="73"/>
      <c r="F10" s="75">
        <v>0</v>
      </c>
      <c r="G10" s="75">
        <v>0</v>
      </c>
      <c r="H10" s="75">
        <f t="shared" ref="H10:H34" si="0">F10+G10</f>
        <v>0</v>
      </c>
      <c r="I10" s="74">
        <f t="shared" ref="I10:I34" si="1">0.23*F10</f>
        <v>0</v>
      </c>
      <c r="J10" s="75">
        <f>F10+I10</f>
        <v>0</v>
      </c>
      <c r="K10" s="75">
        <f>G10+I10</f>
        <v>0</v>
      </c>
      <c r="L10" s="75">
        <f>J10+K10</f>
        <v>0</v>
      </c>
      <c r="M10" s="76"/>
      <c r="N10" s="76"/>
    </row>
    <row r="11" spans="1:15" s="10" customFormat="1" ht="30.95" customHeight="1" x14ac:dyDescent="0.15">
      <c r="A11" s="70"/>
      <c r="B11" s="71"/>
      <c r="C11" s="71"/>
      <c r="D11" s="72"/>
      <c r="E11" s="73"/>
      <c r="F11" s="75">
        <v>0</v>
      </c>
      <c r="G11" s="75">
        <v>0</v>
      </c>
      <c r="H11" s="75">
        <f t="shared" si="0"/>
        <v>0</v>
      </c>
      <c r="I11" s="74">
        <f t="shared" si="1"/>
        <v>0</v>
      </c>
      <c r="J11" s="75">
        <f t="shared" ref="J11:J34" si="2">F11+I11</f>
        <v>0</v>
      </c>
      <c r="K11" s="75">
        <f t="shared" ref="K11:K34" si="3">G11+I11</f>
        <v>0</v>
      </c>
      <c r="L11" s="75">
        <f t="shared" ref="L11:L34" si="4">J11+K11</f>
        <v>0</v>
      </c>
      <c r="M11" s="76"/>
      <c r="N11" s="76"/>
    </row>
    <row r="12" spans="1:15" s="10" customFormat="1" ht="30.95" customHeight="1" x14ac:dyDescent="0.15">
      <c r="A12" s="70"/>
      <c r="B12" s="71"/>
      <c r="C12" s="71"/>
      <c r="D12" s="72"/>
      <c r="E12" s="73"/>
      <c r="F12" s="75">
        <v>0</v>
      </c>
      <c r="G12" s="75">
        <v>0</v>
      </c>
      <c r="H12" s="75">
        <f t="shared" si="0"/>
        <v>0</v>
      </c>
      <c r="I12" s="74">
        <f t="shared" si="1"/>
        <v>0</v>
      </c>
      <c r="J12" s="75">
        <f t="shared" si="2"/>
        <v>0</v>
      </c>
      <c r="K12" s="75">
        <f t="shared" si="3"/>
        <v>0</v>
      </c>
      <c r="L12" s="75">
        <f t="shared" si="4"/>
        <v>0</v>
      </c>
      <c r="M12" s="76"/>
      <c r="N12" s="76"/>
    </row>
    <row r="13" spans="1:15" s="10" customFormat="1" ht="30.95" customHeight="1" x14ac:dyDescent="0.15">
      <c r="A13" s="70"/>
      <c r="B13" s="71"/>
      <c r="C13" s="71"/>
      <c r="D13" s="72"/>
      <c r="E13" s="73"/>
      <c r="F13" s="75">
        <v>0</v>
      </c>
      <c r="G13" s="75">
        <v>0</v>
      </c>
      <c r="H13" s="75">
        <f t="shared" si="0"/>
        <v>0</v>
      </c>
      <c r="I13" s="74">
        <f t="shared" si="1"/>
        <v>0</v>
      </c>
      <c r="J13" s="75">
        <f t="shared" si="2"/>
        <v>0</v>
      </c>
      <c r="K13" s="75">
        <f t="shared" si="3"/>
        <v>0</v>
      </c>
      <c r="L13" s="75">
        <f t="shared" si="4"/>
        <v>0</v>
      </c>
      <c r="M13" s="76"/>
      <c r="N13" s="76"/>
    </row>
    <row r="14" spans="1:15" s="10" customFormat="1" ht="30.95" customHeight="1" x14ac:dyDescent="0.15">
      <c r="A14" s="70"/>
      <c r="B14" s="71"/>
      <c r="C14" s="71"/>
      <c r="D14" s="72"/>
      <c r="E14" s="73"/>
      <c r="F14" s="75">
        <v>0</v>
      </c>
      <c r="G14" s="75">
        <v>0</v>
      </c>
      <c r="H14" s="75">
        <f t="shared" si="0"/>
        <v>0</v>
      </c>
      <c r="I14" s="74">
        <f t="shared" si="1"/>
        <v>0</v>
      </c>
      <c r="J14" s="75">
        <f t="shared" si="2"/>
        <v>0</v>
      </c>
      <c r="K14" s="75">
        <f t="shared" si="3"/>
        <v>0</v>
      </c>
      <c r="L14" s="75">
        <f t="shared" si="4"/>
        <v>0</v>
      </c>
      <c r="M14" s="76"/>
      <c r="N14" s="76"/>
    </row>
    <row r="15" spans="1:15" s="10" customFormat="1" ht="30.95" customHeight="1" x14ac:dyDescent="0.15">
      <c r="A15" s="70"/>
      <c r="B15" s="71"/>
      <c r="C15" s="71"/>
      <c r="D15" s="72"/>
      <c r="E15" s="73"/>
      <c r="F15" s="75">
        <v>0</v>
      </c>
      <c r="G15" s="75">
        <v>0</v>
      </c>
      <c r="H15" s="75">
        <f t="shared" si="0"/>
        <v>0</v>
      </c>
      <c r="I15" s="74">
        <f t="shared" si="1"/>
        <v>0</v>
      </c>
      <c r="J15" s="75">
        <f t="shared" si="2"/>
        <v>0</v>
      </c>
      <c r="K15" s="75">
        <f t="shared" si="3"/>
        <v>0</v>
      </c>
      <c r="L15" s="75">
        <f t="shared" si="4"/>
        <v>0</v>
      </c>
      <c r="M15" s="76"/>
      <c r="N15" s="76"/>
    </row>
    <row r="16" spans="1:15" s="10" customFormat="1" ht="30.95" customHeight="1" x14ac:dyDescent="0.15">
      <c r="A16" s="70"/>
      <c r="B16" s="71"/>
      <c r="C16" s="71"/>
      <c r="D16" s="72"/>
      <c r="E16" s="73"/>
      <c r="F16" s="75">
        <v>0</v>
      </c>
      <c r="G16" s="75">
        <v>0</v>
      </c>
      <c r="H16" s="75">
        <f t="shared" si="0"/>
        <v>0</v>
      </c>
      <c r="I16" s="74">
        <f t="shared" si="1"/>
        <v>0</v>
      </c>
      <c r="J16" s="75">
        <f t="shared" si="2"/>
        <v>0</v>
      </c>
      <c r="K16" s="75">
        <f t="shared" si="3"/>
        <v>0</v>
      </c>
      <c r="L16" s="75">
        <f t="shared" si="4"/>
        <v>0</v>
      </c>
      <c r="M16" s="76"/>
      <c r="N16" s="76"/>
    </row>
    <row r="17" spans="1:14" s="10" customFormat="1" ht="30.95" customHeight="1" x14ac:dyDescent="0.15">
      <c r="A17" s="70"/>
      <c r="B17" s="71"/>
      <c r="C17" s="71"/>
      <c r="D17" s="72"/>
      <c r="E17" s="73"/>
      <c r="F17" s="75">
        <v>0</v>
      </c>
      <c r="G17" s="75">
        <v>0</v>
      </c>
      <c r="H17" s="75">
        <f t="shared" si="0"/>
        <v>0</v>
      </c>
      <c r="I17" s="74">
        <f t="shared" si="1"/>
        <v>0</v>
      </c>
      <c r="J17" s="75">
        <f t="shared" si="2"/>
        <v>0</v>
      </c>
      <c r="K17" s="75">
        <f t="shared" si="3"/>
        <v>0</v>
      </c>
      <c r="L17" s="75">
        <f t="shared" si="4"/>
        <v>0</v>
      </c>
      <c r="M17" s="76"/>
      <c r="N17" s="76"/>
    </row>
    <row r="18" spans="1:14" s="10" customFormat="1" ht="30.95" customHeight="1" x14ac:dyDescent="0.15">
      <c r="A18" s="70"/>
      <c r="B18" s="71"/>
      <c r="C18" s="71"/>
      <c r="D18" s="72"/>
      <c r="E18" s="73"/>
      <c r="F18" s="75">
        <v>0</v>
      </c>
      <c r="G18" s="75">
        <v>0</v>
      </c>
      <c r="H18" s="75">
        <f t="shared" si="0"/>
        <v>0</v>
      </c>
      <c r="I18" s="74">
        <f t="shared" si="1"/>
        <v>0</v>
      </c>
      <c r="J18" s="75">
        <f t="shared" si="2"/>
        <v>0</v>
      </c>
      <c r="K18" s="75">
        <f t="shared" si="3"/>
        <v>0</v>
      </c>
      <c r="L18" s="75">
        <f t="shared" si="4"/>
        <v>0</v>
      </c>
      <c r="M18" s="76"/>
      <c r="N18" s="76"/>
    </row>
    <row r="19" spans="1:14" s="10" customFormat="1" ht="30.95" customHeight="1" x14ac:dyDescent="0.15">
      <c r="A19" s="70"/>
      <c r="B19" s="71"/>
      <c r="C19" s="71"/>
      <c r="D19" s="72"/>
      <c r="E19" s="73"/>
      <c r="F19" s="75">
        <v>0</v>
      </c>
      <c r="G19" s="75">
        <v>0</v>
      </c>
      <c r="H19" s="75">
        <f t="shared" si="0"/>
        <v>0</v>
      </c>
      <c r="I19" s="74">
        <f t="shared" si="1"/>
        <v>0</v>
      </c>
      <c r="J19" s="75">
        <f t="shared" si="2"/>
        <v>0</v>
      </c>
      <c r="K19" s="75">
        <f t="shared" si="3"/>
        <v>0</v>
      </c>
      <c r="L19" s="75">
        <f t="shared" si="4"/>
        <v>0</v>
      </c>
      <c r="M19" s="76"/>
      <c r="N19" s="76"/>
    </row>
    <row r="20" spans="1:14" s="10" customFormat="1" ht="30.95" customHeight="1" x14ac:dyDescent="0.15">
      <c r="A20" s="70"/>
      <c r="B20" s="71"/>
      <c r="C20" s="71"/>
      <c r="D20" s="72"/>
      <c r="E20" s="73"/>
      <c r="F20" s="75">
        <v>0</v>
      </c>
      <c r="G20" s="75">
        <v>0</v>
      </c>
      <c r="H20" s="75">
        <f t="shared" si="0"/>
        <v>0</v>
      </c>
      <c r="I20" s="74">
        <f t="shared" si="1"/>
        <v>0</v>
      </c>
      <c r="J20" s="75">
        <f t="shared" si="2"/>
        <v>0</v>
      </c>
      <c r="K20" s="75">
        <f t="shared" si="3"/>
        <v>0</v>
      </c>
      <c r="L20" s="75">
        <f t="shared" si="4"/>
        <v>0</v>
      </c>
      <c r="M20" s="76"/>
      <c r="N20" s="76"/>
    </row>
    <row r="21" spans="1:14" s="10" customFormat="1" ht="30.95" customHeight="1" x14ac:dyDescent="0.15">
      <c r="A21" s="70"/>
      <c r="B21" s="71"/>
      <c r="C21" s="71"/>
      <c r="D21" s="72"/>
      <c r="E21" s="73"/>
      <c r="F21" s="75">
        <v>0</v>
      </c>
      <c r="G21" s="75">
        <v>0</v>
      </c>
      <c r="H21" s="75">
        <f t="shared" si="0"/>
        <v>0</v>
      </c>
      <c r="I21" s="74">
        <f t="shared" si="1"/>
        <v>0</v>
      </c>
      <c r="J21" s="75">
        <f t="shared" si="2"/>
        <v>0</v>
      </c>
      <c r="K21" s="75">
        <f t="shared" si="3"/>
        <v>0</v>
      </c>
      <c r="L21" s="75">
        <f t="shared" si="4"/>
        <v>0</v>
      </c>
      <c r="M21" s="76"/>
      <c r="N21" s="76"/>
    </row>
    <row r="22" spans="1:14" s="10" customFormat="1" ht="30.95" customHeight="1" x14ac:dyDescent="0.15">
      <c r="A22" s="70"/>
      <c r="B22" s="71"/>
      <c r="C22" s="71"/>
      <c r="D22" s="72"/>
      <c r="E22" s="73"/>
      <c r="F22" s="75">
        <v>0</v>
      </c>
      <c r="G22" s="75">
        <v>0</v>
      </c>
      <c r="H22" s="75">
        <f t="shared" si="0"/>
        <v>0</v>
      </c>
      <c r="I22" s="74">
        <f t="shared" si="1"/>
        <v>0</v>
      </c>
      <c r="J22" s="75">
        <f t="shared" si="2"/>
        <v>0</v>
      </c>
      <c r="K22" s="75">
        <f t="shared" si="3"/>
        <v>0</v>
      </c>
      <c r="L22" s="75">
        <f t="shared" si="4"/>
        <v>0</v>
      </c>
      <c r="M22" s="76"/>
      <c r="N22" s="76"/>
    </row>
    <row r="23" spans="1:14" s="10" customFormat="1" ht="30.95" customHeight="1" x14ac:dyDescent="0.15">
      <c r="A23" s="70"/>
      <c r="B23" s="71"/>
      <c r="C23" s="71"/>
      <c r="D23" s="72"/>
      <c r="E23" s="73"/>
      <c r="F23" s="75">
        <v>0</v>
      </c>
      <c r="G23" s="75">
        <v>0</v>
      </c>
      <c r="H23" s="75">
        <f t="shared" si="0"/>
        <v>0</v>
      </c>
      <c r="I23" s="74">
        <f t="shared" si="1"/>
        <v>0</v>
      </c>
      <c r="J23" s="75">
        <f t="shared" si="2"/>
        <v>0</v>
      </c>
      <c r="K23" s="75">
        <f t="shared" si="3"/>
        <v>0</v>
      </c>
      <c r="L23" s="75">
        <f t="shared" si="4"/>
        <v>0</v>
      </c>
      <c r="M23" s="76"/>
      <c r="N23" s="76"/>
    </row>
    <row r="24" spans="1:14" s="10" customFormat="1" ht="30.95" customHeight="1" x14ac:dyDescent="0.15">
      <c r="A24" s="70"/>
      <c r="B24" s="71"/>
      <c r="C24" s="71"/>
      <c r="D24" s="72"/>
      <c r="E24" s="73"/>
      <c r="F24" s="75">
        <v>0</v>
      </c>
      <c r="G24" s="75">
        <v>0</v>
      </c>
      <c r="H24" s="75">
        <f t="shared" si="0"/>
        <v>0</v>
      </c>
      <c r="I24" s="74">
        <f t="shared" si="1"/>
        <v>0</v>
      </c>
      <c r="J24" s="75">
        <f t="shared" si="2"/>
        <v>0</v>
      </c>
      <c r="K24" s="75">
        <f t="shared" si="3"/>
        <v>0</v>
      </c>
      <c r="L24" s="75">
        <f t="shared" si="4"/>
        <v>0</v>
      </c>
      <c r="M24" s="76"/>
      <c r="N24" s="76"/>
    </row>
    <row r="25" spans="1:14" s="10" customFormat="1" ht="30.95" customHeight="1" x14ac:dyDescent="0.15">
      <c r="A25" s="70"/>
      <c r="B25" s="71"/>
      <c r="C25" s="71"/>
      <c r="D25" s="72"/>
      <c r="E25" s="73"/>
      <c r="F25" s="75">
        <v>0</v>
      </c>
      <c r="G25" s="75">
        <v>0</v>
      </c>
      <c r="H25" s="75">
        <f t="shared" si="0"/>
        <v>0</v>
      </c>
      <c r="I25" s="74">
        <f t="shared" si="1"/>
        <v>0</v>
      </c>
      <c r="J25" s="75">
        <f t="shared" si="2"/>
        <v>0</v>
      </c>
      <c r="K25" s="75">
        <f t="shared" si="3"/>
        <v>0</v>
      </c>
      <c r="L25" s="75">
        <f t="shared" si="4"/>
        <v>0</v>
      </c>
      <c r="M25" s="76"/>
      <c r="N25" s="76"/>
    </row>
    <row r="26" spans="1:14" s="10" customFormat="1" ht="30.95" customHeight="1" x14ac:dyDescent="0.15">
      <c r="A26" s="70"/>
      <c r="B26" s="71"/>
      <c r="C26" s="71"/>
      <c r="D26" s="72"/>
      <c r="E26" s="73"/>
      <c r="F26" s="75">
        <v>0</v>
      </c>
      <c r="G26" s="75">
        <v>0</v>
      </c>
      <c r="H26" s="75">
        <f t="shared" si="0"/>
        <v>0</v>
      </c>
      <c r="I26" s="74">
        <f t="shared" si="1"/>
        <v>0</v>
      </c>
      <c r="J26" s="75">
        <f t="shared" si="2"/>
        <v>0</v>
      </c>
      <c r="K26" s="75">
        <f t="shared" si="3"/>
        <v>0</v>
      </c>
      <c r="L26" s="75">
        <f t="shared" si="4"/>
        <v>0</v>
      </c>
      <c r="M26" s="76"/>
      <c r="N26" s="76"/>
    </row>
    <row r="27" spans="1:14" s="10" customFormat="1" ht="30.95" customHeight="1" x14ac:dyDescent="0.15">
      <c r="A27" s="70"/>
      <c r="B27" s="71"/>
      <c r="C27" s="71"/>
      <c r="D27" s="72"/>
      <c r="E27" s="73"/>
      <c r="F27" s="75">
        <v>0</v>
      </c>
      <c r="G27" s="75">
        <v>0</v>
      </c>
      <c r="H27" s="75">
        <f t="shared" si="0"/>
        <v>0</v>
      </c>
      <c r="I27" s="74">
        <f t="shared" si="1"/>
        <v>0</v>
      </c>
      <c r="J27" s="75">
        <f t="shared" si="2"/>
        <v>0</v>
      </c>
      <c r="K27" s="75">
        <f t="shared" si="3"/>
        <v>0</v>
      </c>
      <c r="L27" s="75">
        <f t="shared" si="4"/>
        <v>0</v>
      </c>
      <c r="M27" s="76"/>
      <c r="N27" s="76"/>
    </row>
    <row r="28" spans="1:14" s="10" customFormat="1" ht="30.95" customHeight="1" x14ac:dyDescent="0.15">
      <c r="A28" s="70"/>
      <c r="B28" s="71"/>
      <c r="C28" s="71"/>
      <c r="D28" s="72"/>
      <c r="E28" s="73"/>
      <c r="F28" s="75">
        <v>0</v>
      </c>
      <c r="G28" s="75">
        <v>0</v>
      </c>
      <c r="H28" s="75">
        <f t="shared" si="0"/>
        <v>0</v>
      </c>
      <c r="I28" s="74">
        <f t="shared" si="1"/>
        <v>0</v>
      </c>
      <c r="J28" s="75">
        <f t="shared" si="2"/>
        <v>0</v>
      </c>
      <c r="K28" s="75">
        <f t="shared" si="3"/>
        <v>0</v>
      </c>
      <c r="L28" s="75">
        <f t="shared" si="4"/>
        <v>0</v>
      </c>
      <c r="M28" s="76"/>
      <c r="N28" s="76"/>
    </row>
    <row r="29" spans="1:14" s="10" customFormat="1" ht="30.95" customHeight="1" x14ac:dyDescent="0.15">
      <c r="A29" s="70"/>
      <c r="B29" s="71"/>
      <c r="C29" s="71"/>
      <c r="D29" s="72"/>
      <c r="E29" s="73"/>
      <c r="F29" s="75">
        <v>0</v>
      </c>
      <c r="G29" s="75">
        <v>0</v>
      </c>
      <c r="H29" s="75">
        <f t="shared" si="0"/>
        <v>0</v>
      </c>
      <c r="I29" s="74">
        <f t="shared" si="1"/>
        <v>0</v>
      </c>
      <c r="J29" s="75">
        <f t="shared" si="2"/>
        <v>0</v>
      </c>
      <c r="K29" s="75">
        <f t="shared" si="3"/>
        <v>0</v>
      </c>
      <c r="L29" s="75">
        <f t="shared" si="4"/>
        <v>0</v>
      </c>
      <c r="M29" s="76"/>
      <c r="N29" s="76"/>
    </row>
    <row r="30" spans="1:14" s="10" customFormat="1" ht="30.95" customHeight="1" x14ac:dyDescent="0.15">
      <c r="A30" s="70"/>
      <c r="B30" s="71"/>
      <c r="C30" s="71"/>
      <c r="D30" s="72"/>
      <c r="E30" s="73"/>
      <c r="F30" s="75">
        <v>0</v>
      </c>
      <c r="G30" s="75">
        <v>0</v>
      </c>
      <c r="H30" s="75">
        <f t="shared" si="0"/>
        <v>0</v>
      </c>
      <c r="I30" s="74">
        <f t="shared" si="1"/>
        <v>0</v>
      </c>
      <c r="J30" s="75">
        <f t="shared" si="2"/>
        <v>0</v>
      </c>
      <c r="K30" s="75">
        <f t="shared" si="3"/>
        <v>0</v>
      </c>
      <c r="L30" s="75">
        <f t="shared" si="4"/>
        <v>0</v>
      </c>
      <c r="M30" s="76"/>
      <c r="N30" s="76"/>
    </row>
    <row r="31" spans="1:14" s="10" customFormat="1" ht="30.95" customHeight="1" x14ac:dyDescent="0.15">
      <c r="A31" s="70"/>
      <c r="B31" s="71"/>
      <c r="C31" s="71"/>
      <c r="D31" s="72"/>
      <c r="E31" s="73"/>
      <c r="F31" s="75">
        <v>0</v>
      </c>
      <c r="G31" s="75">
        <v>0</v>
      </c>
      <c r="H31" s="75">
        <f t="shared" si="0"/>
        <v>0</v>
      </c>
      <c r="I31" s="74">
        <f t="shared" si="1"/>
        <v>0</v>
      </c>
      <c r="J31" s="75">
        <f t="shared" si="2"/>
        <v>0</v>
      </c>
      <c r="K31" s="75">
        <f t="shared" si="3"/>
        <v>0</v>
      </c>
      <c r="L31" s="75">
        <f t="shared" si="4"/>
        <v>0</v>
      </c>
      <c r="M31" s="76"/>
      <c r="N31" s="76"/>
    </row>
    <row r="32" spans="1:14" s="10" customFormat="1" ht="30.95" customHeight="1" x14ac:dyDescent="0.15">
      <c r="A32" s="70"/>
      <c r="B32" s="71"/>
      <c r="C32" s="71"/>
      <c r="D32" s="72"/>
      <c r="E32" s="73"/>
      <c r="F32" s="75">
        <v>0</v>
      </c>
      <c r="G32" s="75">
        <v>0</v>
      </c>
      <c r="H32" s="75">
        <f t="shared" si="0"/>
        <v>0</v>
      </c>
      <c r="I32" s="74">
        <f t="shared" si="1"/>
        <v>0</v>
      </c>
      <c r="J32" s="75">
        <f t="shared" si="2"/>
        <v>0</v>
      </c>
      <c r="K32" s="75">
        <f t="shared" si="3"/>
        <v>0</v>
      </c>
      <c r="L32" s="75">
        <f t="shared" si="4"/>
        <v>0</v>
      </c>
      <c r="M32" s="76"/>
      <c r="N32" s="76"/>
    </row>
    <row r="33" spans="1:15" s="10" customFormat="1" ht="30.95" customHeight="1" x14ac:dyDescent="0.15">
      <c r="A33" s="70"/>
      <c r="B33" s="71"/>
      <c r="C33" s="71"/>
      <c r="D33" s="72"/>
      <c r="E33" s="73"/>
      <c r="F33" s="75">
        <v>0</v>
      </c>
      <c r="G33" s="75">
        <v>0</v>
      </c>
      <c r="H33" s="75">
        <f t="shared" si="0"/>
        <v>0</v>
      </c>
      <c r="I33" s="74">
        <f t="shared" si="1"/>
        <v>0</v>
      </c>
      <c r="J33" s="75">
        <f t="shared" si="2"/>
        <v>0</v>
      </c>
      <c r="K33" s="75">
        <f t="shared" si="3"/>
        <v>0</v>
      </c>
      <c r="L33" s="75">
        <f t="shared" si="4"/>
        <v>0</v>
      </c>
      <c r="M33" s="76"/>
      <c r="N33" s="76"/>
    </row>
    <row r="34" spans="1:15" s="10" customFormat="1" ht="30.95" customHeight="1" x14ac:dyDescent="0.15">
      <c r="A34" s="70"/>
      <c r="B34" s="71"/>
      <c r="C34" s="71"/>
      <c r="D34" s="72"/>
      <c r="E34" s="73"/>
      <c r="F34" s="75">
        <v>0</v>
      </c>
      <c r="G34" s="75">
        <v>0</v>
      </c>
      <c r="H34" s="75">
        <f t="shared" si="0"/>
        <v>0</v>
      </c>
      <c r="I34" s="74">
        <f t="shared" si="1"/>
        <v>0</v>
      </c>
      <c r="J34" s="75">
        <f t="shared" si="2"/>
        <v>0</v>
      </c>
      <c r="K34" s="75">
        <f t="shared" si="3"/>
        <v>0</v>
      </c>
      <c r="L34" s="75">
        <f t="shared" si="4"/>
        <v>0</v>
      </c>
      <c r="M34" s="76"/>
      <c r="N34" s="76"/>
    </row>
    <row r="35" spans="1:15" s="13" customFormat="1" ht="30.95" customHeight="1" x14ac:dyDescent="0.2">
      <c r="A35" s="12" t="s">
        <v>28</v>
      </c>
      <c r="B35" s="12"/>
      <c r="C35" s="12"/>
      <c r="D35" s="12"/>
      <c r="E35" s="12"/>
      <c r="F35" s="69">
        <f t="shared" ref="F35:L35" si="5">SUM(F10:F34)</f>
        <v>0</v>
      </c>
      <c r="G35" s="69">
        <f t="shared" si="5"/>
        <v>0</v>
      </c>
      <c r="H35" s="69">
        <f t="shared" si="5"/>
        <v>0</v>
      </c>
      <c r="I35" s="69">
        <f t="shared" si="5"/>
        <v>0</v>
      </c>
      <c r="J35" s="69">
        <f t="shared" si="5"/>
        <v>0</v>
      </c>
      <c r="K35" s="69">
        <f t="shared" si="5"/>
        <v>0</v>
      </c>
      <c r="L35" s="69">
        <f t="shared" si="5"/>
        <v>0</v>
      </c>
      <c r="M35" s="12"/>
      <c r="N35" s="12"/>
    </row>
    <row r="36" spans="1:15" s="13" customFormat="1" ht="60" customHeight="1" x14ac:dyDescent="0.2">
      <c r="A36" s="14"/>
      <c r="B36" s="14"/>
      <c r="C36" s="14"/>
      <c r="D36" s="14"/>
      <c r="E36" s="68" t="s">
        <v>178</v>
      </c>
      <c r="F36" s="77" t="e">
        <f>SUMIF($D10:$D34,"SIM",$J10:$J34)/J35</f>
        <v>#DIV/0!</v>
      </c>
      <c r="G36" s="15"/>
      <c r="H36" s="15"/>
      <c r="I36" s="15"/>
      <c r="J36" s="15"/>
      <c r="K36" s="15"/>
      <c r="L36" s="15"/>
      <c r="M36" s="14"/>
      <c r="N36" s="14"/>
    </row>
    <row r="37" spans="1:15" s="13" customFormat="1" ht="31.5" customHeight="1" x14ac:dyDescent="0.2">
      <c r="A37" s="14"/>
      <c r="B37" s="14"/>
      <c r="C37" s="14"/>
      <c r="D37" s="14"/>
      <c r="E37" s="14"/>
      <c r="F37" s="15"/>
      <c r="G37" s="15"/>
      <c r="H37" s="15"/>
      <c r="I37" s="15"/>
      <c r="J37" s="15"/>
      <c r="K37" s="15"/>
      <c r="L37" s="15"/>
      <c r="M37" s="14"/>
      <c r="N37" s="14"/>
    </row>
    <row r="38" spans="1:15" s="13" customFormat="1" ht="32.25" customHeight="1" x14ac:dyDescent="0.2">
      <c r="A38" s="14"/>
      <c r="B38" s="14"/>
      <c r="C38" s="14"/>
      <c r="D38" s="14"/>
      <c r="E38" s="65" t="s">
        <v>170</v>
      </c>
      <c r="F38" s="64">
        <f>SUM(F10:F34)</f>
        <v>0</v>
      </c>
      <c r="G38" s="15"/>
      <c r="H38" s="15"/>
      <c r="I38" s="15"/>
      <c r="J38" s="15"/>
      <c r="K38" s="15"/>
      <c r="L38" s="15"/>
      <c r="M38" s="14"/>
      <c r="N38" s="14"/>
    </row>
    <row r="39" spans="1:15" s="13" customFormat="1" ht="45" customHeight="1" x14ac:dyDescent="0.25">
      <c r="A39" s="14"/>
      <c r="B39" s="14"/>
      <c r="C39" s="14"/>
      <c r="D39" s="14"/>
      <c r="E39" s="66" t="s">
        <v>175</v>
      </c>
      <c r="F39" s="64">
        <f>ROUND(F38*0.05,2)</f>
        <v>0</v>
      </c>
      <c r="G39" s="15"/>
      <c r="H39" s="15"/>
      <c r="I39" s="15"/>
      <c r="J39" s="19"/>
      <c r="K39" s="19"/>
      <c r="L39" s="15"/>
      <c r="M39" s="14"/>
      <c r="N39" s="14"/>
    </row>
    <row r="40" spans="1:15" s="16" customFormat="1" ht="33" customHeight="1" x14ac:dyDescent="0.2">
      <c r="A40" s="16" t="s">
        <v>29</v>
      </c>
      <c r="B40" s="17"/>
      <c r="C40" s="17"/>
      <c r="D40" s="17"/>
      <c r="E40" s="67" t="s">
        <v>171</v>
      </c>
      <c r="F40" s="64">
        <f>F38+F39</f>
        <v>0</v>
      </c>
      <c r="G40" s="19"/>
      <c r="H40" s="19"/>
      <c r="I40" s="19"/>
      <c r="J40" s="21"/>
      <c r="K40" s="21"/>
      <c r="L40" s="17"/>
      <c r="M40" s="17"/>
      <c r="N40" s="17"/>
    </row>
    <row r="41" spans="1:15" s="20" customFormat="1" ht="19.5" customHeight="1" x14ac:dyDescent="0.2">
      <c r="A41" s="18" t="s">
        <v>169</v>
      </c>
      <c r="B41" s="18"/>
      <c r="C41" s="18"/>
      <c r="D41" s="18"/>
      <c r="E41" s="21"/>
      <c r="F41" s="19"/>
      <c r="G41" s="21"/>
      <c r="H41" s="21"/>
      <c r="I41" s="21"/>
      <c r="J41" s="21"/>
      <c r="K41" s="21"/>
      <c r="L41" s="18"/>
      <c r="M41" s="19"/>
      <c r="N41" s="19"/>
    </row>
    <row r="42" spans="1:15" s="20" customFormat="1" ht="13.5" customHeight="1" x14ac:dyDescent="0.2">
      <c r="A42" s="18" t="s">
        <v>213</v>
      </c>
      <c r="B42" s="18"/>
      <c r="C42" s="18"/>
      <c r="D42" s="18"/>
      <c r="E42" s="21"/>
      <c r="F42" s="21"/>
      <c r="G42" s="21"/>
      <c r="H42" s="21"/>
      <c r="I42" s="21"/>
      <c r="J42" s="21"/>
      <c r="K42" s="21"/>
      <c r="L42" s="21"/>
      <c r="M42" s="21"/>
      <c r="N42" s="21"/>
    </row>
    <row r="43" spans="1:15" s="20" customFormat="1" ht="15" customHeight="1" x14ac:dyDescent="0.2">
      <c r="A43" s="22" t="s">
        <v>30</v>
      </c>
      <c r="B43" s="18"/>
      <c r="C43" s="18"/>
      <c r="D43" s="18"/>
      <c r="E43" s="18"/>
      <c r="F43" s="21"/>
      <c r="G43" s="18"/>
      <c r="H43" s="18"/>
      <c r="I43" s="18"/>
      <c r="J43" s="19"/>
      <c r="K43" s="19"/>
      <c r="L43" s="21"/>
      <c r="M43" s="21"/>
      <c r="N43" s="21"/>
    </row>
    <row r="44" spans="1:15" s="20" customFormat="1" ht="15" customHeight="1" x14ac:dyDescent="0.2">
      <c r="A44" s="22" t="s">
        <v>176</v>
      </c>
      <c r="B44" s="18"/>
      <c r="C44" s="18"/>
      <c r="D44" s="18"/>
      <c r="E44" s="18"/>
      <c r="F44" s="21"/>
      <c r="G44" s="18"/>
      <c r="H44" s="18"/>
      <c r="I44" s="18"/>
      <c r="J44" s="19"/>
      <c r="K44" s="19"/>
      <c r="L44" s="21"/>
      <c r="M44" s="21"/>
      <c r="N44" s="21"/>
    </row>
    <row r="45" spans="1:15" s="20" customFormat="1" ht="16.5" customHeight="1" x14ac:dyDescent="0.2">
      <c r="A45" s="23" t="s">
        <v>177</v>
      </c>
      <c r="B45" s="23"/>
      <c r="C45" s="23"/>
      <c r="D45" s="23"/>
      <c r="E45" s="23"/>
      <c r="F45" s="23"/>
      <c r="G45" s="23"/>
      <c r="H45" s="23"/>
      <c r="I45" s="23"/>
      <c r="J45" s="21"/>
      <c r="K45" s="21"/>
      <c r="L45" s="21"/>
      <c r="M45" s="21"/>
      <c r="N45" s="21"/>
      <c r="O45" s="24"/>
    </row>
    <row r="46" spans="1:15" s="20" customFormat="1" ht="18" customHeight="1" x14ac:dyDescent="0.2">
      <c r="A46" s="78"/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</row>
  </sheetData>
  <sheetProtection selectLockedCells="1" selectUnlockedCells="1"/>
  <protectedRanges>
    <protectedRange sqref="M10:N34 I10:I34 A10:E34" name="Intervalo2"/>
    <protectedRange sqref="M10:N34 I10:I34 A10:E34" name="Intervalo1"/>
  </protectedRanges>
  <mergeCells count="12">
    <mergeCell ref="A46:N46"/>
    <mergeCell ref="A1:F2"/>
    <mergeCell ref="G1:N2"/>
    <mergeCell ref="J7:L7"/>
    <mergeCell ref="M7:M8"/>
    <mergeCell ref="N7:N8"/>
    <mergeCell ref="A7:A8"/>
    <mergeCell ref="B7:B8"/>
    <mergeCell ref="C7:C8"/>
    <mergeCell ref="D7:D8"/>
    <mergeCell ref="E7:E8"/>
    <mergeCell ref="F7:H7"/>
  </mergeCells>
  <conditionalFormatting sqref="F40">
    <cfRule type="cellIs" dxfId="2" priority="1" stopIfTrue="1" operator="lessThan">
      <formula>25000</formula>
    </cfRule>
    <cfRule type="cellIs" dxfId="1" priority="2" stopIfTrue="1" operator="greaterThan">
      <formula>299999.99</formula>
    </cfRule>
    <cfRule type="cellIs" dxfId="0" priority="3" stopIfTrue="1" operator="between">
      <formula>25000</formula>
      <formula>299999.99</formula>
    </cfRule>
  </conditionalFormatting>
  <pageMargins left="0.70866141732283472" right="0.70866141732283472" top="0.74803149606299213" bottom="0.74803149606299213" header="0.31496062992125984" footer="0.31496062992125984"/>
  <pageSetup paperSize="9" scale="34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86C03F7C-1C99-4805-99F7-FB16452A7BCF}">
          <x14:formula1>
            <xm:f>Folha1!$B$8:$B$9</xm:f>
          </x14:formula1>
          <xm:sqref>D10:D34</xm:sqref>
        </x14:dataValidation>
        <x14:dataValidation type="list" allowBlank="1" showInputMessage="1" showErrorMessage="1" xr:uid="{2CF23372-CE69-42FE-9EEC-449424344621}">
          <x14:formula1>
            <xm:f>Folha1!$B$11:$B$42</xm:f>
          </x14:formula1>
          <xm:sqref>A10:A34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69DA7-634B-4736-A548-0ABDA210921B}">
  <dimension ref="B8:B42"/>
  <sheetViews>
    <sheetView workbookViewId="0">
      <selection activeCell="C16" sqref="C16"/>
    </sheetView>
  </sheetViews>
  <sheetFormatPr defaultRowHeight="15" x14ac:dyDescent="0.25"/>
  <sheetData>
    <row r="8" spans="2:2" x14ac:dyDescent="0.25">
      <c r="B8" t="s">
        <v>166</v>
      </c>
    </row>
    <row r="9" spans="2:2" x14ac:dyDescent="0.25">
      <c r="B9" t="s">
        <v>167</v>
      </c>
    </row>
    <row r="11" spans="2:2" x14ac:dyDescent="0.25">
      <c r="B11" t="s">
        <v>179</v>
      </c>
    </row>
    <row r="12" spans="2:2" x14ac:dyDescent="0.25">
      <c r="B12" t="s">
        <v>180</v>
      </c>
    </row>
    <row r="13" spans="2:2" x14ac:dyDescent="0.25">
      <c r="B13" t="s">
        <v>181</v>
      </c>
    </row>
    <row r="14" spans="2:2" x14ac:dyDescent="0.25">
      <c r="B14" t="s">
        <v>182</v>
      </c>
    </row>
    <row r="15" spans="2:2" x14ac:dyDescent="0.25">
      <c r="B15" t="s">
        <v>195</v>
      </c>
    </row>
    <row r="16" spans="2:2" x14ac:dyDescent="0.25">
      <c r="B16" t="s">
        <v>209</v>
      </c>
    </row>
    <row r="17" spans="2:2" x14ac:dyDescent="0.25">
      <c r="B17" t="s">
        <v>196</v>
      </c>
    </row>
    <row r="18" spans="2:2" x14ac:dyDescent="0.25">
      <c r="B18" t="s">
        <v>197</v>
      </c>
    </row>
    <row r="19" spans="2:2" x14ac:dyDescent="0.25">
      <c r="B19" t="s">
        <v>198</v>
      </c>
    </row>
    <row r="20" spans="2:2" x14ac:dyDescent="0.25">
      <c r="B20" t="s">
        <v>201</v>
      </c>
    </row>
    <row r="21" spans="2:2" x14ac:dyDescent="0.25">
      <c r="B21" t="s">
        <v>200</v>
      </c>
    </row>
    <row r="22" spans="2:2" x14ac:dyDescent="0.25">
      <c r="B22" t="s">
        <v>199</v>
      </c>
    </row>
    <row r="23" spans="2:2" x14ac:dyDescent="0.25">
      <c r="B23" t="s">
        <v>183</v>
      </c>
    </row>
    <row r="24" spans="2:2" x14ac:dyDescent="0.25">
      <c r="B24" t="s">
        <v>202</v>
      </c>
    </row>
    <row r="25" spans="2:2" x14ac:dyDescent="0.25">
      <c r="B25" t="s">
        <v>204</v>
      </c>
    </row>
    <row r="26" spans="2:2" x14ac:dyDescent="0.25">
      <c r="B26" t="s">
        <v>203</v>
      </c>
    </row>
    <row r="27" spans="2:2" x14ac:dyDescent="0.25">
      <c r="B27" t="s">
        <v>205</v>
      </c>
    </row>
    <row r="28" spans="2:2" x14ac:dyDescent="0.25">
      <c r="B28" t="s">
        <v>206</v>
      </c>
    </row>
    <row r="29" spans="2:2" x14ac:dyDescent="0.25">
      <c r="B29" t="s">
        <v>184</v>
      </c>
    </row>
    <row r="30" spans="2:2" x14ac:dyDescent="0.25">
      <c r="B30" t="s">
        <v>185</v>
      </c>
    </row>
    <row r="31" spans="2:2" x14ac:dyDescent="0.25">
      <c r="B31" t="s">
        <v>186</v>
      </c>
    </row>
    <row r="32" spans="2:2" x14ac:dyDescent="0.25">
      <c r="B32" t="s">
        <v>187</v>
      </c>
    </row>
    <row r="33" spans="2:2" x14ac:dyDescent="0.25">
      <c r="B33" t="s">
        <v>188</v>
      </c>
    </row>
    <row r="34" spans="2:2" x14ac:dyDescent="0.25">
      <c r="B34" t="s">
        <v>189</v>
      </c>
    </row>
    <row r="35" spans="2:2" x14ac:dyDescent="0.25">
      <c r="B35" t="s">
        <v>190</v>
      </c>
    </row>
    <row r="36" spans="2:2" x14ac:dyDescent="0.25">
      <c r="B36" t="s">
        <v>207</v>
      </c>
    </row>
    <row r="37" spans="2:2" x14ac:dyDescent="0.25">
      <c r="B37" t="s">
        <v>191</v>
      </c>
    </row>
    <row r="38" spans="2:2" x14ac:dyDescent="0.25">
      <c r="B38" t="s">
        <v>208</v>
      </c>
    </row>
    <row r="39" spans="2:2" x14ac:dyDescent="0.25">
      <c r="B39" t="s">
        <v>192</v>
      </c>
    </row>
    <row r="40" spans="2:2" x14ac:dyDescent="0.25">
      <c r="B40" t="s">
        <v>193</v>
      </c>
    </row>
    <row r="41" spans="2:2" x14ac:dyDescent="0.25">
      <c r="B41" t="s">
        <v>210</v>
      </c>
    </row>
    <row r="42" spans="2:2" x14ac:dyDescent="0.25">
      <c r="B42" t="s">
        <v>211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952017-7309-4BC2-B4C2-780F8C37A942}">
  <sheetPr codeName="Folha3"/>
  <dimension ref="B1:J486"/>
  <sheetViews>
    <sheetView topLeftCell="B1" workbookViewId="0">
      <selection activeCell="I7" sqref="I7"/>
    </sheetView>
  </sheetViews>
  <sheetFormatPr defaultRowHeight="15" x14ac:dyDescent="0.25"/>
  <cols>
    <col min="2" max="2" width="36.5703125" bestFit="1" customWidth="1"/>
    <col min="3" max="3" width="47.5703125" bestFit="1" customWidth="1"/>
    <col min="4" max="4" width="38.42578125" bestFit="1" customWidth="1"/>
    <col min="5" max="5" width="39.85546875" customWidth="1"/>
    <col min="8" max="8" width="37.85546875" customWidth="1"/>
    <col min="9" max="9" width="33" customWidth="1"/>
  </cols>
  <sheetData>
    <row r="1" spans="2:10" x14ac:dyDescent="0.25">
      <c r="B1" s="1" t="s">
        <v>140</v>
      </c>
      <c r="C1" t="s">
        <v>161</v>
      </c>
      <c r="D1" s="90" t="s">
        <v>165</v>
      </c>
      <c r="E1" s="90"/>
      <c r="G1" s="89" t="s">
        <v>164</v>
      </c>
      <c r="H1" s="89"/>
    </row>
    <row r="2" spans="2:10" x14ac:dyDescent="0.25">
      <c r="B2" s="55" t="s">
        <v>141</v>
      </c>
      <c r="C2" t="s">
        <v>24</v>
      </c>
      <c r="D2" s="59" t="str">
        <f>IF(ISNUMBER(SEARCH("a.",ORÇAMENTO!B10)),LEFT(ORÇAMENTO!B10,4),LEFT(ORÇAMENTO!B10,2))</f>
        <v/>
      </c>
      <c r="E2" s="57" t="str">
        <f t="shared" ref="E2:E47" si="0">IF(D2="","",VLOOKUP(D2,G2:H11,2,FALSE))</f>
        <v/>
      </c>
      <c r="G2" s="60" t="s">
        <v>162</v>
      </c>
      <c r="H2" s="62" t="s">
        <v>24</v>
      </c>
      <c r="J2" t="s">
        <v>166</v>
      </c>
    </row>
    <row r="3" spans="2:10" x14ac:dyDescent="0.25">
      <c r="B3" s="55" t="s">
        <v>146</v>
      </c>
      <c r="C3" t="s">
        <v>34</v>
      </c>
      <c r="D3" s="59" t="str">
        <f>IF(ISNUMBER(SEARCH("a.",ORÇAMENTO!B11)),LEFT(ORÇAMENTO!B11,4),LEFT(ORÇAMENTO!B11,2))</f>
        <v/>
      </c>
      <c r="E3" s="57" t="str">
        <f t="shared" si="0"/>
        <v/>
      </c>
      <c r="G3" s="60" t="s">
        <v>163</v>
      </c>
      <c r="H3" s="61" t="s">
        <v>34</v>
      </c>
      <c r="J3" t="s">
        <v>167</v>
      </c>
    </row>
    <row r="4" spans="2:10" ht="17.25" customHeight="1" x14ac:dyDescent="0.25">
      <c r="B4" s="55" t="s">
        <v>148</v>
      </c>
      <c r="C4" t="s">
        <v>151</v>
      </c>
      <c r="D4" s="59" t="str">
        <f>IF(ISNUMBER(SEARCH("a.",ORÇAMENTO!B12)),LEFT(ORÇAMENTO!B12,4),LEFT(ORÇAMENTO!B12,2))</f>
        <v/>
      </c>
      <c r="E4" s="57" t="str">
        <f t="shared" si="0"/>
        <v/>
      </c>
      <c r="G4" s="60" t="s">
        <v>38</v>
      </c>
      <c r="H4" s="61" t="s">
        <v>151</v>
      </c>
    </row>
    <row r="5" spans="2:10" x14ac:dyDescent="0.25">
      <c r="B5" s="55" t="s">
        <v>143</v>
      </c>
      <c r="C5" t="s">
        <v>33</v>
      </c>
      <c r="D5" s="59" t="str">
        <f>IF(ISNUMBER(SEARCH("a.",ORÇAMENTO!B13)),LEFT(ORÇAMENTO!B13,4),LEFT(ORÇAMENTO!B13,2))</f>
        <v/>
      </c>
      <c r="E5" s="57" t="str">
        <f t="shared" si="0"/>
        <v/>
      </c>
      <c r="G5" s="60" t="s">
        <v>39</v>
      </c>
      <c r="H5" s="61" t="s">
        <v>33</v>
      </c>
    </row>
    <row r="6" spans="2:10" x14ac:dyDescent="0.25">
      <c r="B6" s="55" t="s">
        <v>142</v>
      </c>
      <c r="C6" t="s">
        <v>35</v>
      </c>
      <c r="D6" s="59" t="str">
        <f>IF(ISNUMBER(SEARCH("a.",ORÇAMENTO!B14)),LEFT(ORÇAMENTO!B14,4),LEFT(ORÇAMENTO!B14,2))</f>
        <v/>
      </c>
      <c r="E6" s="57" t="str">
        <f t="shared" si="0"/>
        <v/>
      </c>
      <c r="G6" s="60" t="s">
        <v>40</v>
      </c>
      <c r="H6" s="61" t="s">
        <v>35</v>
      </c>
    </row>
    <row r="7" spans="2:10" x14ac:dyDescent="0.25">
      <c r="B7" s="55" t="s">
        <v>144</v>
      </c>
      <c r="C7" t="s">
        <v>36</v>
      </c>
      <c r="D7" s="59" t="str">
        <f>IF(ISNUMBER(SEARCH("a.",ORÇAMENTO!B15)),LEFT(ORÇAMENTO!B15,4),LEFT(ORÇAMENTO!B15,2))</f>
        <v/>
      </c>
      <c r="E7" s="57" t="str">
        <f t="shared" si="0"/>
        <v/>
      </c>
      <c r="G7" s="60" t="s">
        <v>41</v>
      </c>
      <c r="H7" s="61" t="s">
        <v>36</v>
      </c>
    </row>
    <row r="8" spans="2:10" x14ac:dyDescent="0.25">
      <c r="B8" s="55" t="s">
        <v>145</v>
      </c>
      <c r="C8" t="s">
        <v>156</v>
      </c>
      <c r="D8" s="59" t="str">
        <f>IF(ISNUMBER(SEARCH("a.",ORÇAMENTO!B16)),LEFT(ORÇAMENTO!B16,4),LEFT(ORÇAMENTO!B16,2))</f>
        <v/>
      </c>
      <c r="E8" s="57" t="str">
        <f t="shared" si="0"/>
        <v/>
      </c>
      <c r="G8" s="60" t="s">
        <v>42</v>
      </c>
      <c r="H8" s="61" t="s">
        <v>32</v>
      </c>
    </row>
    <row r="9" spans="2:10" x14ac:dyDescent="0.25">
      <c r="B9" s="55" t="s">
        <v>147</v>
      </c>
      <c r="C9" t="s">
        <v>32</v>
      </c>
      <c r="D9" s="59" t="str">
        <f>IF(ISNUMBER(SEARCH("a.",ORÇAMENTO!B17)),LEFT(ORÇAMENTO!B17,4),LEFT(ORÇAMENTO!B17,2))</f>
        <v/>
      </c>
      <c r="E9" s="57" t="str">
        <f t="shared" si="0"/>
        <v/>
      </c>
      <c r="G9" s="60" t="s">
        <v>43</v>
      </c>
      <c r="H9" s="61" t="s">
        <v>25</v>
      </c>
    </row>
    <row r="10" spans="2:10" x14ac:dyDescent="0.25">
      <c r="B10" s="55"/>
      <c r="C10" t="s">
        <v>25</v>
      </c>
      <c r="D10" s="59" t="str">
        <f>IF(ISNUMBER(SEARCH("a.",ORÇAMENTO!B18)),LEFT(ORÇAMENTO!B18,4),LEFT(ORÇAMENTO!B18,2))</f>
        <v/>
      </c>
      <c r="E10" s="57" t="str">
        <f t="shared" si="0"/>
        <v/>
      </c>
      <c r="G10" s="60" t="s">
        <v>44</v>
      </c>
      <c r="H10" s="61" t="s">
        <v>156</v>
      </c>
    </row>
    <row r="11" spans="2:10" x14ac:dyDescent="0.25">
      <c r="C11" t="s">
        <v>27</v>
      </c>
      <c r="D11" s="59" t="str">
        <f>IF(ISNUMBER(SEARCH("a.",ORÇAMENTO!B19)),LEFT(ORÇAMENTO!B19,4),LEFT(ORÇAMENTO!B19,2))</f>
        <v/>
      </c>
      <c r="E11" s="57" t="str">
        <f t="shared" si="0"/>
        <v/>
      </c>
      <c r="G11" s="60" t="s">
        <v>45</v>
      </c>
      <c r="H11" s="61" t="s">
        <v>27</v>
      </c>
    </row>
    <row r="12" spans="2:10" x14ac:dyDescent="0.25">
      <c r="D12" s="59" t="str">
        <f>IF(ISNUMBER(SEARCH("a.",ORÇAMENTO!B20)),LEFT(ORÇAMENTO!B20,4),LEFT(ORÇAMENTO!B20,2))</f>
        <v/>
      </c>
      <c r="E12" s="57" t="str">
        <f t="shared" si="0"/>
        <v/>
      </c>
    </row>
    <row r="13" spans="2:10" x14ac:dyDescent="0.25">
      <c r="D13" s="59" t="str">
        <f>IF(ISNUMBER(SEARCH("a.",ORÇAMENTO!B21)),LEFT(ORÇAMENTO!B21,4),LEFT(ORÇAMENTO!B21,2))</f>
        <v/>
      </c>
      <c r="E13" s="57" t="str">
        <f t="shared" si="0"/>
        <v/>
      </c>
    </row>
    <row r="14" spans="2:10" x14ac:dyDescent="0.25">
      <c r="D14" s="59" t="str">
        <f>IF(ISNUMBER(SEARCH("a.",ORÇAMENTO!B22)),LEFT(ORÇAMENTO!B22,4),LEFT(ORÇAMENTO!B22,2))</f>
        <v/>
      </c>
      <c r="E14" s="57" t="str">
        <f t="shared" si="0"/>
        <v/>
      </c>
    </row>
    <row r="15" spans="2:10" x14ac:dyDescent="0.25">
      <c r="D15" s="59" t="str">
        <f>IF(ISNUMBER(SEARCH("a.",ORÇAMENTO!B23)),LEFT(ORÇAMENTO!B23,4),LEFT(ORÇAMENTO!B23,2))</f>
        <v/>
      </c>
      <c r="E15" s="57" t="str">
        <f t="shared" si="0"/>
        <v/>
      </c>
    </row>
    <row r="16" spans="2:10" x14ac:dyDescent="0.25">
      <c r="D16" s="59" t="str">
        <f>IF(ISNUMBER(SEARCH("a.",ORÇAMENTO!B24)),LEFT(ORÇAMENTO!B24,4),LEFT(ORÇAMENTO!B24,2))</f>
        <v/>
      </c>
      <c r="E16" s="57" t="str">
        <f t="shared" si="0"/>
        <v/>
      </c>
    </row>
    <row r="17" spans="4:5" x14ac:dyDescent="0.25">
      <c r="D17" s="59" t="str">
        <f>IF(ISNUMBER(SEARCH("a.",ORÇAMENTO!B25)),LEFT(ORÇAMENTO!B25,4),LEFT(ORÇAMENTO!B25,2))</f>
        <v/>
      </c>
      <c r="E17" s="57" t="str">
        <f t="shared" si="0"/>
        <v/>
      </c>
    </row>
    <row r="18" spans="4:5" x14ac:dyDescent="0.25">
      <c r="D18" s="59" t="str">
        <f>IF(ISNUMBER(SEARCH("a.",ORÇAMENTO!B26)),LEFT(ORÇAMENTO!B26,4),LEFT(ORÇAMENTO!B26,2))</f>
        <v/>
      </c>
      <c r="E18" s="57" t="str">
        <f t="shared" si="0"/>
        <v/>
      </c>
    </row>
    <row r="19" spans="4:5" x14ac:dyDescent="0.25">
      <c r="D19" s="59" t="str">
        <f>IF(ISNUMBER(SEARCH("a.",ORÇAMENTO!B27)),LEFT(ORÇAMENTO!B27,4),LEFT(ORÇAMENTO!B27,2))</f>
        <v/>
      </c>
      <c r="E19" s="57" t="str">
        <f t="shared" si="0"/>
        <v/>
      </c>
    </row>
    <row r="20" spans="4:5" x14ac:dyDescent="0.25">
      <c r="D20" s="59" t="str">
        <f>IF(ISNUMBER(SEARCH("a.",ORÇAMENTO!B28)),LEFT(ORÇAMENTO!B28,4),LEFT(ORÇAMENTO!B28,2))</f>
        <v/>
      </c>
      <c r="E20" s="57" t="str">
        <f t="shared" si="0"/>
        <v/>
      </c>
    </row>
    <row r="21" spans="4:5" x14ac:dyDescent="0.25">
      <c r="D21" s="59" t="str">
        <f>IF(ISNUMBER(SEARCH("a.",ORÇAMENTO!B29)),LEFT(ORÇAMENTO!B29,4),LEFT(ORÇAMENTO!B29,2))</f>
        <v/>
      </c>
      <c r="E21" s="57" t="str">
        <f t="shared" si="0"/>
        <v/>
      </c>
    </row>
    <row r="22" spans="4:5" x14ac:dyDescent="0.25">
      <c r="D22" s="59" t="str">
        <f>IF(ISNUMBER(SEARCH("a.",ORÇAMENTO!B30)),LEFT(ORÇAMENTO!B30,4),LEFT(ORÇAMENTO!B30,2))</f>
        <v/>
      </c>
      <c r="E22" s="57" t="str">
        <f t="shared" si="0"/>
        <v/>
      </c>
    </row>
    <row r="23" spans="4:5" x14ac:dyDescent="0.25">
      <c r="D23" s="59" t="str">
        <f>IF(ISNUMBER(SEARCH("a.",ORÇAMENTO!B31)),LEFT(ORÇAMENTO!B31,4),LEFT(ORÇAMENTO!B31,2))</f>
        <v/>
      </c>
      <c r="E23" s="57" t="str">
        <f t="shared" si="0"/>
        <v/>
      </c>
    </row>
    <row r="24" spans="4:5" x14ac:dyDescent="0.25">
      <c r="D24" s="59" t="str">
        <f>IF(ISNUMBER(SEARCH("a.",ORÇAMENTO!B32)),LEFT(ORÇAMENTO!B32,4),LEFT(ORÇAMENTO!B32,2))</f>
        <v/>
      </c>
      <c r="E24" s="57" t="str">
        <f t="shared" si="0"/>
        <v/>
      </c>
    </row>
    <row r="25" spans="4:5" x14ac:dyDescent="0.25">
      <c r="D25" s="59" t="str">
        <f>IF(ISNUMBER(SEARCH("a.",ORÇAMENTO!B33)),LEFT(ORÇAMENTO!B33,4),LEFT(ORÇAMENTO!B33,2))</f>
        <v/>
      </c>
      <c r="E25" s="57" t="str">
        <f t="shared" si="0"/>
        <v/>
      </c>
    </row>
    <row r="26" spans="4:5" x14ac:dyDescent="0.25">
      <c r="D26" s="59" t="str">
        <f>IF(ISNUMBER(SEARCH("a.",ORÇAMENTO!B34)),LEFT(ORÇAMENTO!B34,4),LEFT(ORÇAMENTO!B34,2))</f>
        <v/>
      </c>
      <c r="E26" s="57" t="str">
        <f t="shared" si="0"/>
        <v/>
      </c>
    </row>
    <row r="27" spans="4:5" x14ac:dyDescent="0.25">
      <c r="D27" s="59" t="e">
        <f>IF(ISNUMBER(SEARCH("a.",ORÇAMENTO!#REF!)),LEFT(ORÇAMENTO!#REF!,4),LEFT(ORÇAMENTO!#REF!,2))</f>
        <v>#REF!</v>
      </c>
      <c r="E27" s="57" t="e">
        <f t="shared" si="0"/>
        <v>#REF!</v>
      </c>
    </row>
    <row r="28" spans="4:5" x14ac:dyDescent="0.25">
      <c r="D28" s="59" t="e">
        <f>IF(ISNUMBER(SEARCH("a.",ORÇAMENTO!#REF!)),LEFT(ORÇAMENTO!#REF!,4),LEFT(ORÇAMENTO!#REF!,2))</f>
        <v>#REF!</v>
      </c>
      <c r="E28" s="57" t="e">
        <f t="shared" si="0"/>
        <v>#REF!</v>
      </c>
    </row>
    <row r="29" spans="4:5" x14ac:dyDescent="0.25">
      <c r="D29" s="59" t="e">
        <f>IF(ISNUMBER(SEARCH("a.",ORÇAMENTO!#REF!)),LEFT(ORÇAMENTO!#REF!,4),LEFT(ORÇAMENTO!#REF!,2))</f>
        <v>#REF!</v>
      </c>
      <c r="E29" s="57" t="e">
        <f t="shared" si="0"/>
        <v>#REF!</v>
      </c>
    </row>
    <row r="30" spans="4:5" x14ac:dyDescent="0.25">
      <c r="D30" s="59" t="e">
        <f>IF(ISNUMBER(SEARCH("a.",ORÇAMENTO!#REF!)),LEFT(ORÇAMENTO!#REF!,4),LEFT(ORÇAMENTO!#REF!,2))</f>
        <v>#REF!</v>
      </c>
      <c r="E30" s="57" t="e">
        <f t="shared" si="0"/>
        <v>#REF!</v>
      </c>
    </row>
    <row r="31" spans="4:5" x14ac:dyDescent="0.25">
      <c r="D31" s="59" t="e">
        <f>IF(ISNUMBER(SEARCH("a.",ORÇAMENTO!#REF!)),LEFT(ORÇAMENTO!#REF!,4),LEFT(ORÇAMENTO!#REF!,2))</f>
        <v>#REF!</v>
      </c>
      <c r="E31" s="57" t="e">
        <f t="shared" si="0"/>
        <v>#REF!</v>
      </c>
    </row>
    <row r="32" spans="4:5" x14ac:dyDescent="0.25">
      <c r="D32" s="59" t="e">
        <f>IF(ISNUMBER(SEARCH("a.",ORÇAMENTO!#REF!)),LEFT(ORÇAMENTO!#REF!,4),LEFT(ORÇAMENTO!#REF!,2))</f>
        <v>#REF!</v>
      </c>
      <c r="E32" s="57" t="e">
        <f t="shared" si="0"/>
        <v>#REF!</v>
      </c>
    </row>
    <row r="33" spans="4:5" x14ac:dyDescent="0.25">
      <c r="D33" s="59" t="e">
        <f>IF(ISNUMBER(SEARCH("a.",ORÇAMENTO!#REF!)),LEFT(ORÇAMENTO!#REF!,4),LEFT(ORÇAMENTO!#REF!,2))</f>
        <v>#REF!</v>
      </c>
      <c r="E33" s="57" t="e">
        <f t="shared" si="0"/>
        <v>#REF!</v>
      </c>
    </row>
    <row r="34" spans="4:5" x14ac:dyDescent="0.25">
      <c r="D34" s="59" t="e">
        <f>IF(ISNUMBER(SEARCH("a.",ORÇAMENTO!#REF!)),LEFT(ORÇAMENTO!#REF!,4),LEFT(ORÇAMENTO!#REF!,2))</f>
        <v>#REF!</v>
      </c>
      <c r="E34" s="57" t="e">
        <f t="shared" si="0"/>
        <v>#REF!</v>
      </c>
    </row>
    <row r="35" spans="4:5" x14ac:dyDescent="0.25">
      <c r="D35" s="59" t="e">
        <f>IF(ISNUMBER(SEARCH("a.",ORÇAMENTO!#REF!)),LEFT(ORÇAMENTO!#REF!,4),LEFT(ORÇAMENTO!#REF!,2))</f>
        <v>#REF!</v>
      </c>
      <c r="E35" s="57" t="e">
        <f t="shared" si="0"/>
        <v>#REF!</v>
      </c>
    </row>
    <row r="36" spans="4:5" x14ac:dyDescent="0.25">
      <c r="D36" s="59" t="e">
        <f>IF(ISNUMBER(SEARCH("a.",ORÇAMENTO!#REF!)),LEFT(ORÇAMENTO!#REF!,4),LEFT(ORÇAMENTO!#REF!,2))</f>
        <v>#REF!</v>
      </c>
      <c r="E36" s="57" t="e">
        <f t="shared" si="0"/>
        <v>#REF!</v>
      </c>
    </row>
    <row r="37" spans="4:5" x14ac:dyDescent="0.25">
      <c r="D37" s="59" t="e">
        <f>IF(ISNUMBER(SEARCH("a.",ORÇAMENTO!#REF!)),LEFT(ORÇAMENTO!#REF!,4),LEFT(ORÇAMENTO!#REF!,2))</f>
        <v>#REF!</v>
      </c>
      <c r="E37" s="57" t="e">
        <f t="shared" si="0"/>
        <v>#REF!</v>
      </c>
    </row>
    <row r="38" spans="4:5" x14ac:dyDescent="0.25">
      <c r="D38" s="59" t="e">
        <f>IF(ISNUMBER(SEARCH("a.",ORÇAMENTO!#REF!)),LEFT(ORÇAMENTO!#REF!,4),LEFT(ORÇAMENTO!#REF!,2))</f>
        <v>#REF!</v>
      </c>
      <c r="E38" s="57" t="e">
        <f t="shared" si="0"/>
        <v>#REF!</v>
      </c>
    </row>
    <row r="39" spans="4:5" x14ac:dyDescent="0.25">
      <c r="D39" s="59" t="e">
        <f>IF(ISNUMBER(SEARCH("a.",ORÇAMENTO!#REF!)),LEFT(ORÇAMENTO!#REF!,4),LEFT(ORÇAMENTO!#REF!,2))</f>
        <v>#REF!</v>
      </c>
      <c r="E39" s="57" t="e">
        <f t="shared" si="0"/>
        <v>#REF!</v>
      </c>
    </row>
    <row r="40" spans="4:5" x14ac:dyDescent="0.25">
      <c r="D40" s="59" t="e">
        <f>IF(ISNUMBER(SEARCH("a.",ORÇAMENTO!#REF!)),LEFT(ORÇAMENTO!#REF!,4),LEFT(ORÇAMENTO!#REF!,2))</f>
        <v>#REF!</v>
      </c>
      <c r="E40" s="57" t="e">
        <f t="shared" si="0"/>
        <v>#REF!</v>
      </c>
    </row>
    <row r="41" spans="4:5" x14ac:dyDescent="0.25">
      <c r="D41" s="59" t="e">
        <f>IF(ISNUMBER(SEARCH("a.",ORÇAMENTO!#REF!)),LEFT(ORÇAMENTO!#REF!,4),LEFT(ORÇAMENTO!#REF!,2))</f>
        <v>#REF!</v>
      </c>
      <c r="E41" s="57" t="e">
        <f t="shared" si="0"/>
        <v>#REF!</v>
      </c>
    </row>
    <row r="42" spans="4:5" x14ac:dyDescent="0.25">
      <c r="D42" s="59" t="e">
        <f>IF(ISNUMBER(SEARCH("a.",ORÇAMENTO!#REF!)),LEFT(ORÇAMENTO!#REF!,4),LEFT(ORÇAMENTO!#REF!,2))</f>
        <v>#REF!</v>
      </c>
      <c r="E42" s="57" t="e">
        <f t="shared" si="0"/>
        <v>#REF!</v>
      </c>
    </row>
    <row r="43" spans="4:5" x14ac:dyDescent="0.25">
      <c r="D43" s="59" t="e">
        <f>IF(ISNUMBER(SEARCH("a.",ORÇAMENTO!#REF!)),LEFT(ORÇAMENTO!#REF!,4),LEFT(ORÇAMENTO!#REF!,2))</f>
        <v>#REF!</v>
      </c>
      <c r="E43" s="57" t="e">
        <f t="shared" si="0"/>
        <v>#REF!</v>
      </c>
    </row>
    <row r="44" spans="4:5" x14ac:dyDescent="0.25">
      <c r="D44" s="59" t="e">
        <f>IF(ISNUMBER(SEARCH("a.",ORÇAMENTO!#REF!)),LEFT(ORÇAMENTO!#REF!,4),LEFT(ORÇAMENTO!#REF!,2))</f>
        <v>#REF!</v>
      </c>
      <c r="E44" s="57" t="e">
        <f t="shared" si="0"/>
        <v>#REF!</v>
      </c>
    </row>
    <row r="45" spans="4:5" x14ac:dyDescent="0.25">
      <c r="D45" s="59" t="e">
        <f>IF(ISNUMBER(SEARCH("a.",ORÇAMENTO!#REF!)),LEFT(ORÇAMENTO!#REF!,4),LEFT(ORÇAMENTO!#REF!,2))</f>
        <v>#REF!</v>
      </c>
      <c r="E45" s="57" t="e">
        <f t="shared" si="0"/>
        <v>#REF!</v>
      </c>
    </row>
    <row r="46" spans="4:5" x14ac:dyDescent="0.25">
      <c r="D46" s="59" t="e">
        <f>IF(ISNUMBER(SEARCH("a.",ORÇAMENTO!#REF!)),LEFT(ORÇAMENTO!#REF!,4),LEFT(ORÇAMENTO!#REF!,2))</f>
        <v>#REF!</v>
      </c>
      <c r="E46" s="57" t="e">
        <f t="shared" si="0"/>
        <v>#REF!</v>
      </c>
    </row>
    <row r="47" spans="4:5" x14ac:dyDescent="0.25">
      <c r="D47" s="59" t="e">
        <f>IF(ISNUMBER(SEARCH("a.",ORÇAMENTO!#REF!)),LEFT(ORÇAMENTO!#REF!,4),LEFT(ORÇAMENTO!#REF!,2))</f>
        <v>#REF!</v>
      </c>
      <c r="E47" s="57" t="e">
        <f t="shared" si="0"/>
        <v>#REF!</v>
      </c>
    </row>
    <row r="48" spans="4:5" x14ac:dyDescent="0.25">
      <c r="D48" s="58"/>
    </row>
    <row r="49" spans="4:4" x14ac:dyDescent="0.25">
      <c r="D49" s="58"/>
    </row>
    <row r="50" spans="4:4" x14ac:dyDescent="0.25">
      <c r="D50" s="58"/>
    </row>
    <row r="51" spans="4:4" x14ac:dyDescent="0.25">
      <c r="D51" s="58"/>
    </row>
    <row r="52" spans="4:4" x14ac:dyDescent="0.25">
      <c r="D52" s="58"/>
    </row>
    <row r="53" spans="4:4" x14ac:dyDescent="0.25">
      <c r="D53" s="58"/>
    </row>
    <row r="54" spans="4:4" x14ac:dyDescent="0.25">
      <c r="D54" s="58"/>
    </row>
    <row r="55" spans="4:4" x14ac:dyDescent="0.25">
      <c r="D55" s="58"/>
    </row>
    <row r="56" spans="4:4" x14ac:dyDescent="0.25">
      <c r="D56" s="58"/>
    </row>
    <row r="57" spans="4:4" x14ac:dyDescent="0.25">
      <c r="D57" s="58"/>
    </row>
    <row r="58" spans="4:4" x14ac:dyDescent="0.25">
      <c r="D58" s="58"/>
    </row>
    <row r="59" spans="4:4" x14ac:dyDescent="0.25">
      <c r="D59" s="58"/>
    </row>
    <row r="60" spans="4:4" x14ac:dyDescent="0.25">
      <c r="D60" s="58"/>
    </row>
    <row r="61" spans="4:4" x14ac:dyDescent="0.25">
      <c r="D61" s="58"/>
    </row>
    <row r="62" spans="4:4" x14ac:dyDescent="0.25">
      <c r="D62" s="58"/>
    </row>
    <row r="63" spans="4:4" x14ac:dyDescent="0.25">
      <c r="D63" s="58"/>
    </row>
    <row r="64" spans="4:4" x14ac:dyDescent="0.25">
      <c r="D64" s="58"/>
    </row>
    <row r="65" spans="4:4" x14ac:dyDescent="0.25">
      <c r="D65" s="58"/>
    </row>
    <row r="66" spans="4:4" x14ac:dyDescent="0.25">
      <c r="D66" s="58"/>
    </row>
    <row r="67" spans="4:4" x14ac:dyDescent="0.25">
      <c r="D67" s="58"/>
    </row>
    <row r="68" spans="4:4" x14ac:dyDescent="0.25">
      <c r="D68" s="58"/>
    </row>
    <row r="69" spans="4:4" x14ac:dyDescent="0.25">
      <c r="D69" s="58"/>
    </row>
    <row r="70" spans="4:4" x14ac:dyDescent="0.25">
      <c r="D70" s="58"/>
    </row>
    <row r="71" spans="4:4" x14ac:dyDescent="0.25">
      <c r="D71" s="58"/>
    </row>
    <row r="72" spans="4:4" x14ac:dyDescent="0.25">
      <c r="D72" s="58"/>
    </row>
    <row r="73" spans="4:4" x14ac:dyDescent="0.25">
      <c r="D73" s="58"/>
    </row>
    <row r="74" spans="4:4" x14ac:dyDescent="0.25">
      <c r="D74" s="58"/>
    </row>
    <row r="75" spans="4:4" x14ac:dyDescent="0.25">
      <c r="D75" s="58"/>
    </row>
    <row r="76" spans="4:4" x14ac:dyDescent="0.25">
      <c r="D76" s="58"/>
    </row>
    <row r="77" spans="4:4" x14ac:dyDescent="0.25">
      <c r="D77" s="58"/>
    </row>
    <row r="78" spans="4:4" x14ac:dyDescent="0.25">
      <c r="D78" s="58"/>
    </row>
    <row r="79" spans="4:4" x14ac:dyDescent="0.25">
      <c r="D79" s="58"/>
    </row>
    <row r="80" spans="4:4" x14ac:dyDescent="0.25">
      <c r="D80" s="58"/>
    </row>
    <row r="81" spans="4:4" x14ac:dyDescent="0.25">
      <c r="D81" s="58"/>
    </row>
    <row r="82" spans="4:4" x14ac:dyDescent="0.25">
      <c r="D82" s="58"/>
    </row>
    <row r="83" spans="4:4" x14ac:dyDescent="0.25">
      <c r="D83" s="58"/>
    </row>
    <row r="84" spans="4:4" x14ac:dyDescent="0.25">
      <c r="D84" s="58"/>
    </row>
    <row r="85" spans="4:4" x14ac:dyDescent="0.25">
      <c r="D85" s="58"/>
    </row>
    <row r="86" spans="4:4" x14ac:dyDescent="0.25">
      <c r="D86" s="58"/>
    </row>
    <row r="87" spans="4:4" x14ac:dyDescent="0.25">
      <c r="D87" s="58"/>
    </row>
    <row r="88" spans="4:4" x14ac:dyDescent="0.25">
      <c r="D88" s="58"/>
    </row>
    <row r="89" spans="4:4" x14ac:dyDescent="0.25">
      <c r="D89" s="58"/>
    </row>
    <row r="90" spans="4:4" x14ac:dyDescent="0.25">
      <c r="D90" s="58"/>
    </row>
    <row r="91" spans="4:4" x14ac:dyDescent="0.25">
      <c r="D91" s="58"/>
    </row>
    <row r="92" spans="4:4" x14ac:dyDescent="0.25">
      <c r="D92" s="58"/>
    </row>
    <row r="93" spans="4:4" x14ac:dyDescent="0.25">
      <c r="D93" s="58"/>
    </row>
    <row r="94" spans="4:4" x14ac:dyDescent="0.25">
      <c r="D94" s="58"/>
    </row>
    <row r="95" spans="4:4" x14ac:dyDescent="0.25">
      <c r="D95" s="58"/>
    </row>
    <row r="96" spans="4:4" x14ac:dyDescent="0.25">
      <c r="D96" s="58"/>
    </row>
    <row r="97" spans="4:4" x14ac:dyDescent="0.25">
      <c r="D97" s="58"/>
    </row>
    <row r="98" spans="4:4" x14ac:dyDescent="0.25">
      <c r="D98" s="58"/>
    </row>
    <row r="99" spans="4:4" x14ac:dyDescent="0.25">
      <c r="D99" s="58"/>
    </row>
    <row r="100" spans="4:4" x14ac:dyDescent="0.25">
      <c r="D100" s="58"/>
    </row>
    <row r="101" spans="4:4" x14ac:dyDescent="0.25">
      <c r="D101" s="58"/>
    </row>
    <row r="102" spans="4:4" x14ac:dyDescent="0.25">
      <c r="D102" s="58"/>
    </row>
    <row r="103" spans="4:4" x14ac:dyDescent="0.25">
      <c r="D103" s="58"/>
    </row>
    <row r="104" spans="4:4" x14ac:dyDescent="0.25">
      <c r="D104" s="58"/>
    </row>
    <row r="105" spans="4:4" x14ac:dyDescent="0.25">
      <c r="D105" s="58"/>
    </row>
    <row r="106" spans="4:4" x14ac:dyDescent="0.25">
      <c r="D106" s="58"/>
    </row>
    <row r="107" spans="4:4" x14ac:dyDescent="0.25">
      <c r="D107" s="58"/>
    </row>
    <row r="108" spans="4:4" x14ac:dyDescent="0.25">
      <c r="D108" s="58"/>
    </row>
    <row r="109" spans="4:4" x14ac:dyDescent="0.25">
      <c r="D109" s="58"/>
    </row>
    <row r="110" spans="4:4" x14ac:dyDescent="0.25">
      <c r="D110" s="58"/>
    </row>
    <row r="111" spans="4:4" x14ac:dyDescent="0.25">
      <c r="D111" s="58"/>
    </row>
    <row r="112" spans="4:4" x14ac:dyDescent="0.25">
      <c r="D112" s="58"/>
    </row>
    <row r="113" spans="4:4" x14ac:dyDescent="0.25">
      <c r="D113" s="58"/>
    </row>
    <row r="114" spans="4:4" x14ac:dyDescent="0.25">
      <c r="D114" s="58"/>
    </row>
    <row r="115" spans="4:4" x14ac:dyDescent="0.25">
      <c r="D115" s="58"/>
    </row>
    <row r="116" spans="4:4" x14ac:dyDescent="0.25">
      <c r="D116" s="58"/>
    </row>
    <row r="117" spans="4:4" x14ac:dyDescent="0.25">
      <c r="D117" s="58"/>
    </row>
    <row r="118" spans="4:4" x14ac:dyDescent="0.25">
      <c r="D118" s="58"/>
    </row>
    <row r="119" spans="4:4" x14ac:dyDescent="0.25">
      <c r="D119" s="58"/>
    </row>
    <row r="120" spans="4:4" x14ac:dyDescent="0.25">
      <c r="D120" s="58"/>
    </row>
    <row r="121" spans="4:4" x14ac:dyDescent="0.25">
      <c r="D121" s="58"/>
    </row>
    <row r="122" spans="4:4" x14ac:dyDescent="0.25">
      <c r="D122" s="58"/>
    </row>
    <row r="123" spans="4:4" x14ac:dyDescent="0.25">
      <c r="D123" s="58"/>
    </row>
    <row r="124" spans="4:4" x14ac:dyDescent="0.25">
      <c r="D124" s="58"/>
    </row>
    <row r="125" spans="4:4" x14ac:dyDescent="0.25">
      <c r="D125" s="58"/>
    </row>
    <row r="126" spans="4:4" x14ac:dyDescent="0.25">
      <c r="D126" s="58"/>
    </row>
    <row r="127" spans="4:4" x14ac:dyDescent="0.25">
      <c r="D127" s="58"/>
    </row>
    <row r="128" spans="4:4" x14ac:dyDescent="0.25">
      <c r="D128" s="58"/>
    </row>
    <row r="129" spans="4:4" x14ac:dyDescent="0.25">
      <c r="D129" s="58"/>
    </row>
    <row r="130" spans="4:4" x14ac:dyDescent="0.25">
      <c r="D130" s="58"/>
    </row>
    <row r="131" spans="4:4" x14ac:dyDescent="0.25">
      <c r="D131" s="58"/>
    </row>
    <row r="132" spans="4:4" x14ac:dyDescent="0.25">
      <c r="D132" s="58"/>
    </row>
    <row r="133" spans="4:4" x14ac:dyDescent="0.25">
      <c r="D133" s="58"/>
    </row>
    <row r="134" spans="4:4" x14ac:dyDescent="0.25">
      <c r="D134" s="58"/>
    </row>
    <row r="135" spans="4:4" x14ac:dyDescent="0.25">
      <c r="D135" s="58"/>
    </row>
    <row r="136" spans="4:4" x14ac:dyDescent="0.25">
      <c r="D136" s="58"/>
    </row>
    <row r="137" spans="4:4" x14ac:dyDescent="0.25">
      <c r="D137" s="58"/>
    </row>
    <row r="138" spans="4:4" x14ac:dyDescent="0.25">
      <c r="D138" s="58"/>
    </row>
    <row r="139" spans="4:4" x14ac:dyDescent="0.25">
      <c r="D139" s="58"/>
    </row>
    <row r="140" spans="4:4" x14ac:dyDescent="0.25">
      <c r="D140" s="58"/>
    </row>
    <row r="141" spans="4:4" x14ac:dyDescent="0.25">
      <c r="D141" s="58"/>
    </row>
    <row r="142" spans="4:4" x14ac:dyDescent="0.25">
      <c r="D142" s="58"/>
    </row>
    <row r="143" spans="4:4" x14ac:dyDescent="0.25">
      <c r="D143" s="58"/>
    </row>
    <row r="144" spans="4:4" x14ac:dyDescent="0.25">
      <c r="D144" s="58"/>
    </row>
    <row r="145" spans="4:4" x14ac:dyDescent="0.25">
      <c r="D145" s="58"/>
    </row>
    <row r="146" spans="4:4" x14ac:dyDescent="0.25">
      <c r="D146" s="58"/>
    </row>
    <row r="147" spans="4:4" x14ac:dyDescent="0.25">
      <c r="D147" s="58"/>
    </row>
    <row r="148" spans="4:4" x14ac:dyDescent="0.25">
      <c r="D148" s="58"/>
    </row>
    <row r="149" spans="4:4" x14ac:dyDescent="0.25">
      <c r="D149" s="58"/>
    </row>
    <row r="150" spans="4:4" x14ac:dyDescent="0.25">
      <c r="D150" s="58"/>
    </row>
    <row r="151" spans="4:4" x14ac:dyDescent="0.25">
      <c r="D151" s="58"/>
    </row>
    <row r="152" spans="4:4" x14ac:dyDescent="0.25">
      <c r="D152" s="58"/>
    </row>
    <row r="153" spans="4:4" x14ac:dyDescent="0.25">
      <c r="D153" s="58"/>
    </row>
    <row r="154" spans="4:4" x14ac:dyDescent="0.25">
      <c r="D154" s="58"/>
    </row>
    <row r="155" spans="4:4" x14ac:dyDescent="0.25">
      <c r="D155" s="58"/>
    </row>
    <row r="156" spans="4:4" x14ac:dyDescent="0.25">
      <c r="D156" s="58"/>
    </row>
    <row r="157" spans="4:4" x14ac:dyDescent="0.25">
      <c r="D157" s="58"/>
    </row>
    <row r="158" spans="4:4" x14ac:dyDescent="0.25">
      <c r="D158" s="58"/>
    </row>
    <row r="159" spans="4:4" x14ac:dyDescent="0.25">
      <c r="D159" s="58"/>
    </row>
    <row r="160" spans="4:4" x14ac:dyDescent="0.25">
      <c r="D160" s="58"/>
    </row>
    <row r="161" spans="4:4" x14ac:dyDescent="0.25">
      <c r="D161" s="58"/>
    </row>
    <row r="162" spans="4:4" x14ac:dyDescent="0.25">
      <c r="D162" s="58"/>
    </row>
    <row r="163" spans="4:4" x14ac:dyDescent="0.25">
      <c r="D163" s="58"/>
    </row>
    <row r="164" spans="4:4" x14ac:dyDescent="0.25">
      <c r="D164" s="58"/>
    </row>
    <row r="165" spans="4:4" x14ac:dyDescent="0.25">
      <c r="D165" s="58"/>
    </row>
    <row r="166" spans="4:4" x14ac:dyDescent="0.25">
      <c r="D166" s="58"/>
    </row>
    <row r="167" spans="4:4" x14ac:dyDescent="0.25">
      <c r="D167" s="58"/>
    </row>
    <row r="168" spans="4:4" x14ac:dyDescent="0.25">
      <c r="D168" s="58"/>
    </row>
    <row r="169" spans="4:4" x14ac:dyDescent="0.25">
      <c r="D169" s="58"/>
    </row>
    <row r="170" spans="4:4" x14ac:dyDescent="0.25">
      <c r="D170" s="58"/>
    </row>
    <row r="171" spans="4:4" x14ac:dyDescent="0.25">
      <c r="D171" s="58"/>
    </row>
    <row r="172" spans="4:4" x14ac:dyDescent="0.25">
      <c r="D172" s="58"/>
    </row>
    <row r="173" spans="4:4" x14ac:dyDescent="0.25">
      <c r="D173" s="58"/>
    </row>
    <row r="174" spans="4:4" x14ac:dyDescent="0.25">
      <c r="D174" s="58"/>
    </row>
    <row r="175" spans="4:4" x14ac:dyDescent="0.25">
      <c r="D175" s="58"/>
    </row>
    <row r="176" spans="4:4" x14ac:dyDescent="0.25">
      <c r="D176" s="58"/>
    </row>
    <row r="177" spans="4:4" x14ac:dyDescent="0.25">
      <c r="D177" s="58"/>
    </row>
    <row r="178" spans="4:4" x14ac:dyDescent="0.25">
      <c r="D178" s="58"/>
    </row>
    <row r="179" spans="4:4" x14ac:dyDescent="0.25">
      <c r="D179" s="58"/>
    </row>
    <row r="180" spans="4:4" x14ac:dyDescent="0.25">
      <c r="D180" s="58"/>
    </row>
    <row r="181" spans="4:4" x14ac:dyDescent="0.25">
      <c r="D181" s="58"/>
    </row>
    <row r="182" spans="4:4" x14ac:dyDescent="0.25">
      <c r="D182" s="58"/>
    </row>
    <row r="183" spans="4:4" x14ac:dyDescent="0.25">
      <c r="D183" s="58"/>
    </row>
    <row r="184" spans="4:4" x14ac:dyDescent="0.25">
      <c r="D184" s="58"/>
    </row>
    <row r="185" spans="4:4" x14ac:dyDescent="0.25">
      <c r="D185" s="58"/>
    </row>
    <row r="186" spans="4:4" x14ac:dyDescent="0.25">
      <c r="D186" s="58"/>
    </row>
    <row r="187" spans="4:4" x14ac:dyDescent="0.25">
      <c r="D187" s="58"/>
    </row>
    <row r="188" spans="4:4" x14ac:dyDescent="0.25">
      <c r="D188" s="58"/>
    </row>
    <row r="189" spans="4:4" x14ac:dyDescent="0.25">
      <c r="D189" s="58"/>
    </row>
    <row r="190" spans="4:4" x14ac:dyDescent="0.25">
      <c r="D190" s="58"/>
    </row>
    <row r="191" spans="4:4" x14ac:dyDescent="0.25">
      <c r="D191" s="58"/>
    </row>
    <row r="192" spans="4:4" x14ac:dyDescent="0.25">
      <c r="D192" s="58"/>
    </row>
    <row r="193" spans="4:4" x14ac:dyDescent="0.25">
      <c r="D193" s="58"/>
    </row>
    <row r="194" spans="4:4" x14ac:dyDescent="0.25">
      <c r="D194" s="58"/>
    </row>
    <row r="195" spans="4:4" x14ac:dyDescent="0.25">
      <c r="D195" s="58"/>
    </row>
    <row r="196" spans="4:4" x14ac:dyDescent="0.25">
      <c r="D196" s="58"/>
    </row>
    <row r="197" spans="4:4" x14ac:dyDescent="0.25">
      <c r="D197" s="58"/>
    </row>
    <row r="198" spans="4:4" x14ac:dyDescent="0.25">
      <c r="D198" s="58"/>
    </row>
    <row r="199" spans="4:4" x14ac:dyDescent="0.25">
      <c r="D199" s="58"/>
    </row>
    <row r="200" spans="4:4" x14ac:dyDescent="0.25">
      <c r="D200" s="58"/>
    </row>
    <row r="201" spans="4:4" x14ac:dyDescent="0.25">
      <c r="D201" s="58"/>
    </row>
    <row r="202" spans="4:4" x14ac:dyDescent="0.25">
      <c r="D202" s="58"/>
    </row>
    <row r="203" spans="4:4" x14ac:dyDescent="0.25">
      <c r="D203" s="58"/>
    </row>
    <row r="204" spans="4:4" x14ac:dyDescent="0.25">
      <c r="D204" s="58"/>
    </row>
    <row r="205" spans="4:4" x14ac:dyDescent="0.25">
      <c r="D205" s="58"/>
    </row>
    <row r="206" spans="4:4" x14ac:dyDescent="0.25">
      <c r="D206" s="58"/>
    </row>
    <row r="207" spans="4:4" x14ac:dyDescent="0.25">
      <c r="D207" s="58"/>
    </row>
    <row r="208" spans="4:4" x14ac:dyDescent="0.25">
      <c r="D208" s="58"/>
    </row>
    <row r="209" spans="4:4" x14ac:dyDescent="0.25">
      <c r="D209" s="58"/>
    </row>
    <row r="210" spans="4:4" x14ac:dyDescent="0.25">
      <c r="D210" s="58"/>
    </row>
    <row r="211" spans="4:4" x14ac:dyDescent="0.25">
      <c r="D211" s="58"/>
    </row>
    <row r="212" spans="4:4" x14ac:dyDescent="0.25">
      <c r="D212" s="58"/>
    </row>
    <row r="213" spans="4:4" x14ac:dyDescent="0.25">
      <c r="D213" s="58"/>
    </row>
    <row r="214" spans="4:4" x14ac:dyDescent="0.25">
      <c r="D214" s="58"/>
    </row>
    <row r="215" spans="4:4" x14ac:dyDescent="0.25">
      <c r="D215" s="58"/>
    </row>
    <row r="216" spans="4:4" x14ac:dyDescent="0.25">
      <c r="D216" s="58"/>
    </row>
    <row r="217" spans="4:4" x14ac:dyDescent="0.25">
      <c r="D217" s="58"/>
    </row>
    <row r="218" spans="4:4" x14ac:dyDescent="0.25">
      <c r="D218" s="58"/>
    </row>
    <row r="219" spans="4:4" x14ac:dyDescent="0.25">
      <c r="D219" s="58"/>
    </row>
    <row r="220" spans="4:4" x14ac:dyDescent="0.25">
      <c r="D220" s="58"/>
    </row>
    <row r="221" spans="4:4" x14ac:dyDescent="0.25">
      <c r="D221" s="58"/>
    </row>
    <row r="222" spans="4:4" x14ac:dyDescent="0.25">
      <c r="D222" s="58"/>
    </row>
    <row r="223" spans="4:4" x14ac:dyDescent="0.25">
      <c r="D223" s="58"/>
    </row>
    <row r="224" spans="4:4" x14ac:dyDescent="0.25">
      <c r="D224" s="58"/>
    </row>
    <row r="225" spans="4:4" x14ac:dyDescent="0.25">
      <c r="D225" s="58"/>
    </row>
    <row r="226" spans="4:4" x14ac:dyDescent="0.25">
      <c r="D226" s="58"/>
    </row>
    <row r="227" spans="4:4" x14ac:dyDescent="0.25">
      <c r="D227" s="58"/>
    </row>
    <row r="228" spans="4:4" x14ac:dyDescent="0.25">
      <c r="D228" s="58"/>
    </row>
    <row r="229" spans="4:4" x14ac:dyDescent="0.25">
      <c r="D229" s="58"/>
    </row>
    <row r="230" spans="4:4" x14ac:dyDescent="0.25">
      <c r="D230" s="58"/>
    </row>
    <row r="231" spans="4:4" x14ac:dyDescent="0.25">
      <c r="D231" s="58"/>
    </row>
    <row r="232" spans="4:4" x14ac:dyDescent="0.25">
      <c r="D232" s="58"/>
    </row>
    <row r="233" spans="4:4" x14ac:dyDescent="0.25">
      <c r="D233" s="58"/>
    </row>
    <row r="234" spans="4:4" x14ac:dyDescent="0.25">
      <c r="D234" s="58"/>
    </row>
    <row r="235" spans="4:4" x14ac:dyDescent="0.25">
      <c r="D235" s="58"/>
    </row>
    <row r="236" spans="4:4" x14ac:dyDescent="0.25">
      <c r="D236" s="58"/>
    </row>
    <row r="237" spans="4:4" x14ac:dyDescent="0.25">
      <c r="D237" s="58"/>
    </row>
    <row r="238" spans="4:4" x14ac:dyDescent="0.25">
      <c r="D238" s="58"/>
    </row>
    <row r="239" spans="4:4" x14ac:dyDescent="0.25">
      <c r="D239" s="58"/>
    </row>
    <row r="240" spans="4:4" x14ac:dyDescent="0.25">
      <c r="D240" s="58"/>
    </row>
    <row r="241" spans="4:4" x14ac:dyDescent="0.25">
      <c r="D241" s="58"/>
    </row>
    <row r="242" spans="4:4" x14ac:dyDescent="0.25">
      <c r="D242" s="58"/>
    </row>
    <row r="243" spans="4:4" x14ac:dyDescent="0.25">
      <c r="D243" s="58"/>
    </row>
    <row r="244" spans="4:4" x14ac:dyDescent="0.25">
      <c r="D244" s="58"/>
    </row>
    <row r="245" spans="4:4" x14ac:dyDescent="0.25">
      <c r="D245" s="58"/>
    </row>
    <row r="246" spans="4:4" x14ac:dyDescent="0.25">
      <c r="D246" s="58"/>
    </row>
    <row r="247" spans="4:4" x14ac:dyDescent="0.25">
      <c r="D247" s="58"/>
    </row>
    <row r="248" spans="4:4" x14ac:dyDescent="0.25">
      <c r="D248" s="58"/>
    </row>
    <row r="249" spans="4:4" x14ac:dyDescent="0.25">
      <c r="D249" s="58"/>
    </row>
    <row r="250" spans="4:4" x14ac:dyDescent="0.25">
      <c r="D250" s="58"/>
    </row>
    <row r="251" spans="4:4" x14ac:dyDescent="0.25">
      <c r="D251" s="58"/>
    </row>
    <row r="252" spans="4:4" x14ac:dyDescent="0.25">
      <c r="D252" s="58"/>
    </row>
    <row r="253" spans="4:4" x14ac:dyDescent="0.25">
      <c r="D253" s="58"/>
    </row>
    <row r="254" spans="4:4" x14ac:dyDescent="0.25">
      <c r="D254" s="58"/>
    </row>
    <row r="255" spans="4:4" x14ac:dyDescent="0.25">
      <c r="D255" s="58"/>
    </row>
    <row r="256" spans="4:4" x14ac:dyDescent="0.25">
      <c r="D256" s="58"/>
    </row>
    <row r="257" spans="4:4" x14ac:dyDescent="0.25">
      <c r="D257" s="58"/>
    </row>
    <row r="258" spans="4:4" x14ac:dyDescent="0.25">
      <c r="D258" s="58"/>
    </row>
    <row r="259" spans="4:4" x14ac:dyDescent="0.25">
      <c r="D259" s="58"/>
    </row>
    <row r="260" spans="4:4" x14ac:dyDescent="0.25">
      <c r="D260" s="58"/>
    </row>
    <row r="261" spans="4:4" x14ac:dyDescent="0.25">
      <c r="D261" s="58"/>
    </row>
    <row r="262" spans="4:4" x14ac:dyDescent="0.25">
      <c r="D262" s="58"/>
    </row>
    <row r="263" spans="4:4" x14ac:dyDescent="0.25">
      <c r="D263" s="58"/>
    </row>
    <row r="264" spans="4:4" x14ac:dyDescent="0.25">
      <c r="D264" s="58"/>
    </row>
    <row r="265" spans="4:4" x14ac:dyDescent="0.25">
      <c r="D265" s="58"/>
    </row>
    <row r="266" spans="4:4" x14ac:dyDescent="0.25">
      <c r="D266" s="58"/>
    </row>
    <row r="267" spans="4:4" x14ac:dyDescent="0.25">
      <c r="D267" s="58"/>
    </row>
    <row r="268" spans="4:4" x14ac:dyDescent="0.25">
      <c r="D268" s="58"/>
    </row>
    <row r="269" spans="4:4" x14ac:dyDescent="0.25">
      <c r="D269" s="58"/>
    </row>
    <row r="270" spans="4:4" x14ac:dyDescent="0.25">
      <c r="D270" s="58"/>
    </row>
    <row r="271" spans="4:4" x14ac:dyDescent="0.25">
      <c r="D271" s="58"/>
    </row>
    <row r="272" spans="4:4" x14ac:dyDescent="0.25">
      <c r="D272" s="58"/>
    </row>
    <row r="273" spans="4:4" x14ac:dyDescent="0.25">
      <c r="D273" s="58"/>
    </row>
    <row r="274" spans="4:4" x14ac:dyDescent="0.25">
      <c r="D274" s="58"/>
    </row>
    <row r="275" spans="4:4" x14ac:dyDescent="0.25">
      <c r="D275" s="58"/>
    </row>
    <row r="276" spans="4:4" x14ac:dyDescent="0.25">
      <c r="D276" s="58"/>
    </row>
    <row r="277" spans="4:4" x14ac:dyDescent="0.25">
      <c r="D277" s="58"/>
    </row>
    <row r="278" spans="4:4" x14ac:dyDescent="0.25">
      <c r="D278" s="58"/>
    </row>
    <row r="279" spans="4:4" x14ac:dyDescent="0.25">
      <c r="D279" s="58"/>
    </row>
    <row r="280" spans="4:4" x14ac:dyDescent="0.25">
      <c r="D280" s="58"/>
    </row>
    <row r="281" spans="4:4" x14ac:dyDescent="0.25">
      <c r="D281" s="58"/>
    </row>
    <row r="282" spans="4:4" x14ac:dyDescent="0.25">
      <c r="D282" s="58"/>
    </row>
    <row r="283" spans="4:4" x14ac:dyDescent="0.25">
      <c r="D283" s="58"/>
    </row>
    <row r="284" spans="4:4" x14ac:dyDescent="0.25">
      <c r="D284" s="58"/>
    </row>
    <row r="285" spans="4:4" x14ac:dyDescent="0.25">
      <c r="D285" s="58"/>
    </row>
    <row r="286" spans="4:4" x14ac:dyDescent="0.25">
      <c r="D286" s="58"/>
    </row>
    <row r="287" spans="4:4" x14ac:dyDescent="0.25">
      <c r="D287" s="58"/>
    </row>
    <row r="288" spans="4:4" x14ac:dyDescent="0.25">
      <c r="D288" s="58"/>
    </row>
    <row r="289" spans="4:4" x14ac:dyDescent="0.25">
      <c r="D289" s="58"/>
    </row>
    <row r="290" spans="4:4" x14ac:dyDescent="0.25">
      <c r="D290" s="58"/>
    </row>
    <row r="291" spans="4:4" x14ac:dyDescent="0.25">
      <c r="D291" s="58"/>
    </row>
    <row r="292" spans="4:4" x14ac:dyDescent="0.25">
      <c r="D292" s="58"/>
    </row>
    <row r="293" spans="4:4" x14ac:dyDescent="0.25">
      <c r="D293" s="58"/>
    </row>
    <row r="294" spans="4:4" x14ac:dyDescent="0.25">
      <c r="D294" s="58"/>
    </row>
    <row r="295" spans="4:4" x14ac:dyDescent="0.25">
      <c r="D295" s="58"/>
    </row>
    <row r="296" spans="4:4" x14ac:dyDescent="0.25">
      <c r="D296" s="58"/>
    </row>
    <row r="297" spans="4:4" x14ac:dyDescent="0.25">
      <c r="D297" s="58"/>
    </row>
    <row r="298" spans="4:4" x14ac:dyDescent="0.25">
      <c r="D298" s="58"/>
    </row>
    <row r="299" spans="4:4" x14ac:dyDescent="0.25">
      <c r="D299" s="58"/>
    </row>
    <row r="300" spans="4:4" x14ac:dyDescent="0.25">
      <c r="D300" s="58"/>
    </row>
    <row r="301" spans="4:4" x14ac:dyDescent="0.25">
      <c r="D301" s="58"/>
    </row>
    <row r="302" spans="4:4" x14ac:dyDescent="0.25">
      <c r="D302" s="58"/>
    </row>
    <row r="303" spans="4:4" x14ac:dyDescent="0.25">
      <c r="D303" s="58"/>
    </row>
    <row r="304" spans="4:4" x14ac:dyDescent="0.25">
      <c r="D304" s="58"/>
    </row>
    <row r="305" spans="4:4" x14ac:dyDescent="0.25">
      <c r="D305" s="58"/>
    </row>
    <row r="306" spans="4:4" x14ac:dyDescent="0.25">
      <c r="D306" s="58"/>
    </row>
    <row r="307" spans="4:4" x14ac:dyDescent="0.25">
      <c r="D307" s="58"/>
    </row>
    <row r="308" spans="4:4" x14ac:dyDescent="0.25">
      <c r="D308" s="58"/>
    </row>
    <row r="309" spans="4:4" x14ac:dyDescent="0.25">
      <c r="D309" s="58"/>
    </row>
    <row r="310" spans="4:4" x14ac:dyDescent="0.25">
      <c r="D310" s="58"/>
    </row>
    <row r="311" spans="4:4" x14ac:dyDescent="0.25">
      <c r="D311" s="58"/>
    </row>
    <row r="312" spans="4:4" x14ac:dyDescent="0.25">
      <c r="D312" s="58"/>
    </row>
    <row r="313" spans="4:4" x14ac:dyDescent="0.25">
      <c r="D313" s="58"/>
    </row>
    <row r="314" spans="4:4" x14ac:dyDescent="0.25">
      <c r="D314" s="58"/>
    </row>
    <row r="315" spans="4:4" x14ac:dyDescent="0.25">
      <c r="D315" s="58"/>
    </row>
    <row r="316" spans="4:4" x14ac:dyDescent="0.25">
      <c r="D316" s="58"/>
    </row>
    <row r="317" spans="4:4" x14ac:dyDescent="0.25">
      <c r="D317" s="58"/>
    </row>
    <row r="318" spans="4:4" x14ac:dyDescent="0.25">
      <c r="D318" s="58"/>
    </row>
    <row r="319" spans="4:4" x14ac:dyDescent="0.25">
      <c r="D319" s="58"/>
    </row>
    <row r="320" spans="4:4" x14ac:dyDescent="0.25">
      <c r="D320" s="58"/>
    </row>
    <row r="321" spans="4:4" x14ac:dyDescent="0.25">
      <c r="D321" s="58"/>
    </row>
    <row r="322" spans="4:4" x14ac:dyDescent="0.25">
      <c r="D322" s="58"/>
    </row>
    <row r="323" spans="4:4" x14ac:dyDescent="0.25">
      <c r="D323" s="58"/>
    </row>
    <row r="324" spans="4:4" x14ac:dyDescent="0.25">
      <c r="D324" s="58"/>
    </row>
    <row r="325" spans="4:4" x14ac:dyDescent="0.25">
      <c r="D325" s="58"/>
    </row>
    <row r="326" spans="4:4" x14ac:dyDescent="0.25">
      <c r="D326" s="58"/>
    </row>
    <row r="327" spans="4:4" x14ac:dyDescent="0.25">
      <c r="D327" s="58"/>
    </row>
    <row r="328" spans="4:4" x14ac:dyDescent="0.25">
      <c r="D328" s="58"/>
    </row>
    <row r="329" spans="4:4" x14ac:dyDescent="0.25">
      <c r="D329" s="58"/>
    </row>
    <row r="330" spans="4:4" x14ac:dyDescent="0.25">
      <c r="D330" s="58"/>
    </row>
    <row r="331" spans="4:4" x14ac:dyDescent="0.25">
      <c r="D331" s="58"/>
    </row>
    <row r="332" spans="4:4" x14ac:dyDescent="0.25">
      <c r="D332" s="58"/>
    </row>
    <row r="333" spans="4:4" x14ac:dyDescent="0.25">
      <c r="D333" s="58"/>
    </row>
    <row r="334" spans="4:4" x14ac:dyDescent="0.25">
      <c r="D334" s="58"/>
    </row>
    <row r="335" spans="4:4" x14ac:dyDescent="0.25">
      <c r="D335" s="58"/>
    </row>
    <row r="336" spans="4:4" x14ac:dyDescent="0.25">
      <c r="D336" s="58"/>
    </row>
    <row r="337" spans="4:4" x14ac:dyDescent="0.25">
      <c r="D337" s="58"/>
    </row>
    <row r="338" spans="4:4" x14ac:dyDescent="0.25">
      <c r="D338" s="58"/>
    </row>
    <row r="339" spans="4:4" x14ac:dyDescent="0.25">
      <c r="D339" s="58"/>
    </row>
    <row r="340" spans="4:4" x14ac:dyDescent="0.25">
      <c r="D340" s="58"/>
    </row>
    <row r="341" spans="4:4" x14ac:dyDescent="0.25">
      <c r="D341" s="58"/>
    </row>
    <row r="342" spans="4:4" x14ac:dyDescent="0.25">
      <c r="D342" s="58"/>
    </row>
    <row r="343" spans="4:4" x14ac:dyDescent="0.25">
      <c r="D343" s="58"/>
    </row>
    <row r="344" spans="4:4" x14ac:dyDescent="0.25">
      <c r="D344" s="58"/>
    </row>
    <row r="345" spans="4:4" x14ac:dyDescent="0.25">
      <c r="D345" s="58"/>
    </row>
    <row r="346" spans="4:4" x14ac:dyDescent="0.25">
      <c r="D346" s="58"/>
    </row>
    <row r="347" spans="4:4" x14ac:dyDescent="0.25">
      <c r="D347" s="58"/>
    </row>
    <row r="348" spans="4:4" x14ac:dyDescent="0.25">
      <c r="D348" s="58"/>
    </row>
    <row r="349" spans="4:4" x14ac:dyDescent="0.25">
      <c r="D349" s="58"/>
    </row>
    <row r="350" spans="4:4" x14ac:dyDescent="0.25">
      <c r="D350" s="58"/>
    </row>
    <row r="351" spans="4:4" x14ac:dyDescent="0.25">
      <c r="D351" s="58"/>
    </row>
    <row r="352" spans="4:4" x14ac:dyDescent="0.25">
      <c r="D352" s="58"/>
    </row>
    <row r="353" spans="4:4" x14ac:dyDescent="0.25">
      <c r="D353" s="58"/>
    </row>
    <row r="354" spans="4:4" x14ac:dyDescent="0.25">
      <c r="D354" s="58"/>
    </row>
    <row r="355" spans="4:4" x14ac:dyDescent="0.25">
      <c r="D355" s="58"/>
    </row>
    <row r="356" spans="4:4" x14ac:dyDescent="0.25">
      <c r="D356" s="58"/>
    </row>
    <row r="357" spans="4:4" x14ac:dyDescent="0.25">
      <c r="D357" s="58"/>
    </row>
    <row r="358" spans="4:4" x14ac:dyDescent="0.25">
      <c r="D358" s="58"/>
    </row>
    <row r="359" spans="4:4" x14ac:dyDescent="0.25">
      <c r="D359" s="58"/>
    </row>
    <row r="360" spans="4:4" x14ac:dyDescent="0.25">
      <c r="D360" s="58"/>
    </row>
    <row r="361" spans="4:4" x14ac:dyDescent="0.25">
      <c r="D361" s="58"/>
    </row>
    <row r="362" spans="4:4" x14ac:dyDescent="0.25">
      <c r="D362" s="58"/>
    </row>
    <row r="363" spans="4:4" x14ac:dyDescent="0.25">
      <c r="D363" s="58"/>
    </row>
    <row r="364" spans="4:4" x14ac:dyDescent="0.25">
      <c r="D364" s="58"/>
    </row>
    <row r="365" spans="4:4" x14ac:dyDescent="0.25">
      <c r="D365" s="58"/>
    </row>
    <row r="366" spans="4:4" x14ac:dyDescent="0.25">
      <c r="D366" s="58"/>
    </row>
    <row r="367" spans="4:4" x14ac:dyDescent="0.25">
      <c r="D367" s="58"/>
    </row>
    <row r="368" spans="4:4" x14ac:dyDescent="0.25">
      <c r="D368" s="58"/>
    </row>
    <row r="369" spans="4:4" x14ac:dyDescent="0.25">
      <c r="D369" s="58"/>
    </row>
    <row r="370" spans="4:4" x14ac:dyDescent="0.25">
      <c r="D370" s="58"/>
    </row>
    <row r="371" spans="4:4" x14ac:dyDescent="0.25">
      <c r="D371" s="58"/>
    </row>
    <row r="372" spans="4:4" x14ac:dyDescent="0.25">
      <c r="D372" s="58"/>
    </row>
    <row r="373" spans="4:4" x14ac:dyDescent="0.25">
      <c r="D373" s="58"/>
    </row>
    <row r="374" spans="4:4" x14ac:dyDescent="0.25">
      <c r="D374" s="58"/>
    </row>
    <row r="375" spans="4:4" x14ac:dyDescent="0.25">
      <c r="D375" s="58"/>
    </row>
    <row r="376" spans="4:4" x14ac:dyDescent="0.25">
      <c r="D376" s="58"/>
    </row>
    <row r="377" spans="4:4" x14ac:dyDescent="0.25">
      <c r="D377" s="58"/>
    </row>
    <row r="378" spans="4:4" x14ac:dyDescent="0.25">
      <c r="D378" s="58"/>
    </row>
    <row r="379" spans="4:4" x14ac:dyDescent="0.25">
      <c r="D379" s="58"/>
    </row>
    <row r="380" spans="4:4" x14ac:dyDescent="0.25">
      <c r="D380" s="58"/>
    </row>
    <row r="381" spans="4:4" x14ac:dyDescent="0.25">
      <c r="D381" s="58"/>
    </row>
    <row r="382" spans="4:4" x14ac:dyDescent="0.25">
      <c r="D382" s="58"/>
    </row>
    <row r="383" spans="4:4" x14ac:dyDescent="0.25">
      <c r="D383" s="58"/>
    </row>
    <row r="384" spans="4:4" x14ac:dyDescent="0.25">
      <c r="D384" s="58"/>
    </row>
    <row r="385" spans="4:4" x14ac:dyDescent="0.25">
      <c r="D385" s="58"/>
    </row>
    <row r="386" spans="4:4" x14ac:dyDescent="0.25">
      <c r="D386" s="58"/>
    </row>
    <row r="387" spans="4:4" x14ac:dyDescent="0.25">
      <c r="D387" s="58"/>
    </row>
    <row r="388" spans="4:4" x14ac:dyDescent="0.25">
      <c r="D388" s="58"/>
    </row>
    <row r="389" spans="4:4" x14ac:dyDescent="0.25">
      <c r="D389" s="58"/>
    </row>
    <row r="390" spans="4:4" x14ac:dyDescent="0.25">
      <c r="D390" s="58"/>
    </row>
    <row r="391" spans="4:4" x14ac:dyDescent="0.25">
      <c r="D391" s="58"/>
    </row>
    <row r="392" spans="4:4" x14ac:dyDescent="0.25">
      <c r="D392" s="58"/>
    </row>
    <row r="393" spans="4:4" x14ac:dyDescent="0.25">
      <c r="D393" s="58"/>
    </row>
    <row r="394" spans="4:4" x14ac:dyDescent="0.25">
      <c r="D394" s="58"/>
    </row>
    <row r="395" spans="4:4" x14ac:dyDescent="0.25">
      <c r="D395" s="58"/>
    </row>
    <row r="396" spans="4:4" x14ac:dyDescent="0.25">
      <c r="D396" s="58"/>
    </row>
    <row r="397" spans="4:4" x14ac:dyDescent="0.25">
      <c r="D397" s="58"/>
    </row>
    <row r="398" spans="4:4" x14ac:dyDescent="0.25">
      <c r="D398" s="58"/>
    </row>
    <row r="399" spans="4:4" x14ac:dyDescent="0.25">
      <c r="D399" s="58"/>
    </row>
    <row r="400" spans="4:4" x14ac:dyDescent="0.25">
      <c r="D400" s="58"/>
    </row>
    <row r="401" spans="4:4" x14ac:dyDescent="0.25">
      <c r="D401" s="58"/>
    </row>
    <row r="402" spans="4:4" x14ac:dyDescent="0.25">
      <c r="D402" s="58"/>
    </row>
    <row r="403" spans="4:4" x14ac:dyDescent="0.25">
      <c r="D403" s="58"/>
    </row>
    <row r="404" spans="4:4" x14ac:dyDescent="0.25">
      <c r="D404" s="58"/>
    </row>
    <row r="405" spans="4:4" x14ac:dyDescent="0.25">
      <c r="D405" s="58"/>
    </row>
    <row r="406" spans="4:4" x14ac:dyDescent="0.25">
      <c r="D406" s="58"/>
    </row>
    <row r="407" spans="4:4" x14ac:dyDescent="0.25">
      <c r="D407" s="58"/>
    </row>
    <row r="408" spans="4:4" x14ac:dyDescent="0.25">
      <c r="D408" s="58"/>
    </row>
    <row r="409" spans="4:4" x14ac:dyDescent="0.25">
      <c r="D409" s="58"/>
    </row>
    <row r="410" spans="4:4" x14ac:dyDescent="0.25">
      <c r="D410" s="58"/>
    </row>
    <row r="411" spans="4:4" x14ac:dyDescent="0.25">
      <c r="D411" s="58"/>
    </row>
    <row r="412" spans="4:4" x14ac:dyDescent="0.25">
      <c r="D412" s="58"/>
    </row>
    <row r="413" spans="4:4" x14ac:dyDescent="0.25">
      <c r="D413" s="58"/>
    </row>
    <row r="414" spans="4:4" x14ac:dyDescent="0.25">
      <c r="D414" s="58"/>
    </row>
    <row r="415" spans="4:4" x14ac:dyDescent="0.25">
      <c r="D415" s="58"/>
    </row>
    <row r="416" spans="4:4" x14ac:dyDescent="0.25">
      <c r="D416" s="58"/>
    </row>
    <row r="417" spans="4:4" x14ac:dyDescent="0.25">
      <c r="D417" s="58"/>
    </row>
    <row r="418" spans="4:4" x14ac:dyDescent="0.25">
      <c r="D418" s="58"/>
    </row>
    <row r="419" spans="4:4" x14ac:dyDescent="0.25">
      <c r="D419" s="58"/>
    </row>
    <row r="420" spans="4:4" x14ac:dyDescent="0.25">
      <c r="D420" s="58"/>
    </row>
    <row r="421" spans="4:4" x14ac:dyDescent="0.25">
      <c r="D421" s="58"/>
    </row>
    <row r="422" spans="4:4" x14ac:dyDescent="0.25">
      <c r="D422" s="58"/>
    </row>
    <row r="423" spans="4:4" x14ac:dyDescent="0.25">
      <c r="D423" s="58"/>
    </row>
    <row r="424" spans="4:4" x14ac:dyDescent="0.25">
      <c r="D424" s="58"/>
    </row>
    <row r="425" spans="4:4" x14ac:dyDescent="0.25">
      <c r="D425" s="58"/>
    </row>
    <row r="426" spans="4:4" x14ac:dyDescent="0.25">
      <c r="D426" s="58"/>
    </row>
    <row r="427" spans="4:4" x14ac:dyDescent="0.25">
      <c r="D427" s="58"/>
    </row>
    <row r="428" spans="4:4" x14ac:dyDescent="0.25">
      <c r="D428" s="58"/>
    </row>
    <row r="429" spans="4:4" x14ac:dyDescent="0.25">
      <c r="D429" s="58"/>
    </row>
    <row r="430" spans="4:4" x14ac:dyDescent="0.25">
      <c r="D430" s="58"/>
    </row>
    <row r="431" spans="4:4" x14ac:dyDescent="0.25">
      <c r="D431" s="58"/>
    </row>
    <row r="432" spans="4:4" x14ac:dyDescent="0.25">
      <c r="D432" s="58"/>
    </row>
    <row r="433" spans="4:4" x14ac:dyDescent="0.25">
      <c r="D433" s="58"/>
    </row>
    <row r="434" spans="4:4" x14ac:dyDescent="0.25">
      <c r="D434" s="58"/>
    </row>
    <row r="435" spans="4:4" x14ac:dyDescent="0.25">
      <c r="D435" s="58"/>
    </row>
    <row r="436" spans="4:4" x14ac:dyDescent="0.25">
      <c r="D436" s="58"/>
    </row>
    <row r="437" spans="4:4" x14ac:dyDescent="0.25">
      <c r="D437" s="58"/>
    </row>
    <row r="438" spans="4:4" x14ac:dyDescent="0.25">
      <c r="D438" s="58"/>
    </row>
    <row r="439" spans="4:4" x14ac:dyDescent="0.25">
      <c r="D439" s="58"/>
    </row>
    <row r="440" spans="4:4" x14ac:dyDescent="0.25">
      <c r="D440" s="58"/>
    </row>
    <row r="441" spans="4:4" x14ac:dyDescent="0.25">
      <c r="D441" s="58"/>
    </row>
    <row r="442" spans="4:4" x14ac:dyDescent="0.25">
      <c r="D442" s="58"/>
    </row>
    <row r="443" spans="4:4" x14ac:dyDescent="0.25">
      <c r="D443" s="58"/>
    </row>
    <row r="444" spans="4:4" x14ac:dyDescent="0.25">
      <c r="D444" s="58"/>
    </row>
    <row r="445" spans="4:4" x14ac:dyDescent="0.25">
      <c r="D445" s="58"/>
    </row>
    <row r="446" spans="4:4" x14ac:dyDescent="0.25">
      <c r="D446" s="58"/>
    </row>
    <row r="447" spans="4:4" x14ac:dyDescent="0.25">
      <c r="D447" s="58"/>
    </row>
    <row r="448" spans="4:4" x14ac:dyDescent="0.25">
      <c r="D448" s="58"/>
    </row>
    <row r="449" spans="4:4" x14ac:dyDescent="0.25">
      <c r="D449" s="58"/>
    </row>
    <row r="450" spans="4:4" x14ac:dyDescent="0.25">
      <c r="D450" s="58"/>
    </row>
    <row r="451" spans="4:4" x14ac:dyDescent="0.25">
      <c r="D451" s="58"/>
    </row>
    <row r="452" spans="4:4" x14ac:dyDescent="0.25">
      <c r="D452" s="58"/>
    </row>
    <row r="453" spans="4:4" x14ac:dyDescent="0.25">
      <c r="D453" s="58"/>
    </row>
    <row r="454" spans="4:4" x14ac:dyDescent="0.25">
      <c r="D454" s="58"/>
    </row>
    <row r="455" spans="4:4" x14ac:dyDescent="0.25">
      <c r="D455" s="58"/>
    </row>
    <row r="456" spans="4:4" x14ac:dyDescent="0.25">
      <c r="D456" s="58"/>
    </row>
    <row r="457" spans="4:4" x14ac:dyDescent="0.25">
      <c r="D457" s="58"/>
    </row>
    <row r="458" spans="4:4" x14ac:dyDescent="0.25">
      <c r="D458" s="58"/>
    </row>
    <row r="459" spans="4:4" x14ac:dyDescent="0.25">
      <c r="D459" s="58"/>
    </row>
    <row r="460" spans="4:4" x14ac:dyDescent="0.25">
      <c r="D460" s="58"/>
    </row>
    <row r="461" spans="4:4" x14ac:dyDescent="0.25">
      <c r="D461" s="58"/>
    </row>
    <row r="462" spans="4:4" x14ac:dyDescent="0.25">
      <c r="D462" s="58"/>
    </row>
    <row r="463" spans="4:4" x14ac:dyDescent="0.25">
      <c r="D463" s="58"/>
    </row>
    <row r="464" spans="4:4" x14ac:dyDescent="0.25">
      <c r="D464" s="58"/>
    </row>
    <row r="465" spans="4:4" x14ac:dyDescent="0.25">
      <c r="D465" s="58"/>
    </row>
    <row r="466" spans="4:4" x14ac:dyDescent="0.25">
      <c r="D466" s="58"/>
    </row>
    <row r="467" spans="4:4" x14ac:dyDescent="0.25">
      <c r="D467" s="58"/>
    </row>
    <row r="468" spans="4:4" x14ac:dyDescent="0.25">
      <c r="D468" s="58"/>
    </row>
    <row r="469" spans="4:4" x14ac:dyDescent="0.25">
      <c r="D469" s="58"/>
    </row>
    <row r="470" spans="4:4" x14ac:dyDescent="0.25">
      <c r="D470" s="58"/>
    </row>
    <row r="471" spans="4:4" x14ac:dyDescent="0.25">
      <c r="D471" s="58"/>
    </row>
    <row r="472" spans="4:4" x14ac:dyDescent="0.25">
      <c r="D472" s="58"/>
    </row>
    <row r="473" spans="4:4" x14ac:dyDescent="0.25">
      <c r="D473" s="58"/>
    </row>
    <row r="474" spans="4:4" x14ac:dyDescent="0.25">
      <c r="D474" s="58"/>
    </row>
    <row r="475" spans="4:4" x14ac:dyDescent="0.25">
      <c r="D475" s="58"/>
    </row>
    <row r="476" spans="4:4" x14ac:dyDescent="0.25">
      <c r="D476" s="58"/>
    </row>
    <row r="477" spans="4:4" x14ac:dyDescent="0.25">
      <c r="D477" s="58"/>
    </row>
    <row r="478" spans="4:4" x14ac:dyDescent="0.25">
      <c r="D478" s="58"/>
    </row>
    <row r="479" spans="4:4" x14ac:dyDescent="0.25">
      <c r="D479" s="58"/>
    </row>
    <row r="480" spans="4:4" x14ac:dyDescent="0.25">
      <c r="D480" s="58"/>
    </row>
    <row r="481" spans="4:4" x14ac:dyDescent="0.25">
      <c r="D481" s="58"/>
    </row>
    <row r="482" spans="4:4" x14ac:dyDescent="0.25">
      <c r="D482" s="58"/>
    </row>
    <row r="483" spans="4:4" x14ac:dyDescent="0.25">
      <c r="D483" s="58"/>
    </row>
    <row r="484" spans="4:4" x14ac:dyDescent="0.25">
      <c r="D484" s="58"/>
    </row>
    <row r="485" spans="4:4" x14ac:dyDescent="0.25">
      <c r="D485" s="58"/>
    </row>
    <row r="486" spans="4:4" x14ac:dyDescent="0.25">
      <c r="D486" s="58"/>
    </row>
  </sheetData>
  <mergeCells count="2">
    <mergeCell ref="G1:H1"/>
    <mergeCell ref="D1:E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014A40-8F5E-4278-9355-F51CD23F45E2}">
  <sheetPr codeName="Folha5"/>
  <dimension ref="A1:O50"/>
  <sheetViews>
    <sheetView zoomScale="94" zoomScaleNormal="94" workbookViewId="0">
      <selection activeCell="G16" sqref="G16"/>
    </sheetView>
  </sheetViews>
  <sheetFormatPr defaultRowHeight="15" x14ac:dyDescent="0.25"/>
  <cols>
    <col min="1" max="1" width="16.5703125" bestFit="1" customWidth="1"/>
    <col min="4" max="4" width="43.5703125" customWidth="1"/>
    <col min="7" max="7" width="252.42578125" bestFit="1" customWidth="1"/>
    <col min="11" max="11" width="14.5703125" customWidth="1"/>
    <col min="12" max="12" width="65.42578125" customWidth="1"/>
    <col min="13" max="13" width="78.140625" customWidth="1"/>
    <col min="14" max="14" width="93.42578125" customWidth="1"/>
    <col min="15" max="15" width="40.85546875" customWidth="1"/>
  </cols>
  <sheetData>
    <row r="1" spans="1:15" ht="15.75" thickTop="1" x14ac:dyDescent="0.25">
      <c r="A1" t="s">
        <v>4</v>
      </c>
      <c r="C1" s="91" t="s">
        <v>31</v>
      </c>
      <c r="D1" s="91"/>
      <c r="F1" s="91" t="s">
        <v>37</v>
      </c>
      <c r="G1" s="91"/>
      <c r="K1" s="34"/>
      <c r="L1" s="35" t="s">
        <v>54</v>
      </c>
      <c r="M1" s="36" t="s">
        <v>70</v>
      </c>
      <c r="N1" s="36" t="s">
        <v>70</v>
      </c>
    </row>
    <row r="2" spans="1:15" ht="25.5" x14ac:dyDescent="0.25">
      <c r="A2" t="s">
        <v>6</v>
      </c>
      <c r="C2" s="25"/>
      <c r="D2" s="57" t="s">
        <v>24</v>
      </c>
      <c r="E2" s="56"/>
      <c r="F2" t="s">
        <v>149</v>
      </c>
      <c r="I2" t="s">
        <v>67</v>
      </c>
      <c r="K2" s="92" t="s">
        <v>53</v>
      </c>
      <c r="L2" s="37" t="s">
        <v>71</v>
      </c>
      <c r="M2" s="95" t="s">
        <v>72</v>
      </c>
      <c r="N2" s="52" t="s">
        <v>98</v>
      </c>
      <c r="O2" s="1" t="s">
        <v>53</v>
      </c>
    </row>
    <row r="3" spans="1:15" ht="38.25" x14ac:dyDescent="0.25">
      <c r="A3" t="s">
        <v>7</v>
      </c>
      <c r="C3" s="25"/>
      <c r="D3" s="57" t="s">
        <v>34</v>
      </c>
      <c r="E3" s="56"/>
      <c r="F3" t="s">
        <v>150</v>
      </c>
      <c r="I3" t="s">
        <v>68</v>
      </c>
      <c r="K3" s="93"/>
      <c r="L3" s="38" t="s">
        <v>73</v>
      </c>
      <c r="M3" s="96"/>
      <c r="N3" s="51" t="s">
        <v>99</v>
      </c>
    </row>
    <row r="4" spans="1:15" ht="38.25" x14ac:dyDescent="0.25">
      <c r="C4" s="25"/>
      <c r="D4" s="57" t="s">
        <v>151</v>
      </c>
      <c r="E4" s="56"/>
      <c r="F4" t="s">
        <v>152</v>
      </c>
      <c r="K4" s="93"/>
      <c r="L4" s="39" t="s">
        <v>74</v>
      </c>
      <c r="M4" s="96"/>
      <c r="N4" s="50" t="s">
        <v>100</v>
      </c>
    </row>
    <row r="5" spans="1:15" x14ac:dyDescent="0.25">
      <c r="C5" s="25"/>
      <c r="D5" s="57" t="s">
        <v>33</v>
      </c>
      <c r="E5" s="56"/>
      <c r="F5" t="s">
        <v>153</v>
      </c>
      <c r="K5" s="93"/>
      <c r="L5" s="39" t="s">
        <v>55</v>
      </c>
      <c r="M5" s="96"/>
      <c r="N5" s="50" t="s">
        <v>101</v>
      </c>
    </row>
    <row r="6" spans="1:15" x14ac:dyDescent="0.25">
      <c r="C6" s="25"/>
      <c r="D6" s="57" t="s">
        <v>35</v>
      </c>
      <c r="E6" s="56"/>
      <c r="F6" t="s">
        <v>154</v>
      </c>
      <c r="K6" s="93"/>
      <c r="L6" s="39"/>
      <c r="M6" s="96"/>
      <c r="N6" s="50" t="s">
        <v>102</v>
      </c>
    </row>
    <row r="7" spans="1:15" ht="40.5" customHeight="1" x14ac:dyDescent="0.25">
      <c r="C7" s="25"/>
      <c r="D7" s="57" t="s">
        <v>36</v>
      </c>
      <c r="E7" s="56"/>
      <c r="F7" t="s">
        <v>155</v>
      </c>
      <c r="K7" s="94"/>
      <c r="L7" s="39"/>
      <c r="M7" s="97"/>
      <c r="N7" s="50" t="s">
        <v>103</v>
      </c>
    </row>
    <row r="8" spans="1:15" ht="25.5" x14ac:dyDescent="0.25">
      <c r="C8" s="25"/>
      <c r="D8" s="57" t="s">
        <v>32</v>
      </c>
      <c r="E8" s="56"/>
      <c r="F8" t="s">
        <v>158</v>
      </c>
      <c r="K8" s="92" t="s">
        <v>57</v>
      </c>
      <c r="L8" s="40" t="s">
        <v>75</v>
      </c>
      <c r="M8" s="95" t="s">
        <v>76</v>
      </c>
      <c r="N8" s="50" t="s">
        <v>104</v>
      </c>
    </row>
    <row r="9" spans="1:15" ht="38.25" x14ac:dyDescent="0.25">
      <c r="C9" s="25"/>
      <c r="D9" s="57" t="s">
        <v>25</v>
      </c>
      <c r="E9" s="56"/>
      <c r="F9" t="s">
        <v>159</v>
      </c>
      <c r="K9" s="93"/>
      <c r="L9" s="41" t="s">
        <v>77</v>
      </c>
      <c r="M9" s="96"/>
      <c r="N9" s="50" t="s">
        <v>105</v>
      </c>
    </row>
    <row r="10" spans="1:15" ht="38.25" x14ac:dyDescent="0.25">
      <c r="C10" s="25"/>
      <c r="D10" s="57" t="s">
        <v>156</v>
      </c>
      <c r="E10" s="56"/>
      <c r="F10" t="s">
        <v>157</v>
      </c>
      <c r="K10" s="93"/>
      <c r="L10" s="42" t="s">
        <v>78</v>
      </c>
      <c r="M10" s="96"/>
      <c r="N10" s="50" t="s">
        <v>106</v>
      </c>
    </row>
    <row r="11" spans="1:15" x14ac:dyDescent="0.25">
      <c r="C11" s="25"/>
      <c r="D11" s="57" t="s">
        <v>27</v>
      </c>
      <c r="E11" s="56"/>
      <c r="F11" t="s">
        <v>160</v>
      </c>
      <c r="K11" s="93"/>
      <c r="L11" s="42"/>
      <c r="M11" s="96"/>
      <c r="N11" s="50" t="s">
        <v>107</v>
      </c>
    </row>
    <row r="12" spans="1:15" ht="31.5" customHeight="1" x14ac:dyDescent="0.25">
      <c r="C12" s="25"/>
      <c r="D12" s="26"/>
      <c r="F12" s="27"/>
      <c r="K12" s="94"/>
      <c r="L12" s="42"/>
      <c r="M12" s="97"/>
      <c r="N12" s="49" t="s">
        <v>108</v>
      </c>
    </row>
    <row r="13" spans="1:15" ht="38.25" x14ac:dyDescent="0.25">
      <c r="C13" s="25"/>
      <c r="D13" s="26"/>
      <c r="K13" s="92" t="s">
        <v>59</v>
      </c>
      <c r="L13" s="43" t="s">
        <v>79</v>
      </c>
      <c r="M13" s="95" t="s">
        <v>80</v>
      </c>
      <c r="N13" s="48" t="s">
        <v>109</v>
      </c>
      <c r="O13" s="1" t="s">
        <v>57</v>
      </c>
    </row>
    <row r="14" spans="1:15" ht="38.25" x14ac:dyDescent="0.25">
      <c r="C14" s="25"/>
      <c r="D14" s="26"/>
      <c r="K14" s="93"/>
      <c r="L14" s="38" t="s">
        <v>81</v>
      </c>
      <c r="M14" s="96"/>
      <c r="N14" s="50" t="s">
        <v>110</v>
      </c>
    </row>
    <row r="15" spans="1:15" ht="38.25" x14ac:dyDescent="0.25">
      <c r="C15" s="25"/>
      <c r="D15" s="26"/>
      <c r="K15" s="93"/>
      <c r="L15" s="38" t="s">
        <v>82</v>
      </c>
      <c r="M15" s="96"/>
      <c r="N15" s="50" t="s">
        <v>111</v>
      </c>
    </row>
    <row r="16" spans="1:15" x14ac:dyDescent="0.25">
      <c r="C16" s="25"/>
      <c r="D16" s="26"/>
      <c r="K16" s="93"/>
      <c r="L16" s="38" t="s">
        <v>58</v>
      </c>
      <c r="M16" s="96"/>
      <c r="N16" s="50" t="s">
        <v>112</v>
      </c>
    </row>
    <row r="17" spans="3:15" x14ac:dyDescent="0.25">
      <c r="C17" s="25"/>
      <c r="D17" s="26"/>
      <c r="K17" s="93"/>
      <c r="L17" s="38"/>
      <c r="M17" s="96"/>
      <c r="N17" s="50" t="s">
        <v>113</v>
      </c>
    </row>
    <row r="18" spans="3:15" ht="30" x14ac:dyDescent="0.25">
      <c r="C18" s="25"/>
      <c r="D18" s="26"/>
      <c r="K18" s="94"/>
      <c r="L18" s="38"/>
      <c r="M18" s="97"/>
      <c r="N18" s="50" t="s">
        <v>103</v>
      </c>
    </row>
    <row r="19" spans="3:15" ht="25.5" x14ac:dyDescent="0.25">
      <c r="C19" s="25"/>
      <c r="D19" s="26"/>
      <c r="K19" s="92" t="s">
        <v>60</v>
      </c>
      <c r="L19" s="43" t="s">
        <v>61</v>
      </c>
      <c r="M19" s="95" t="s">
        <v>83</v>
      </c>
      <c r="N19" s="50" t="s">
        <v>114</v>
      </c>
    </row>
    <row r="20" spans="3:15" ht="38.25" x14ac:dyDescent="0.25">
      <c r="C20" s="25"/>
      <c r="D20" s="26"/>
      <c r="K20" s="93"/>
      <c r="L20" s="38" t="s">
        <v>84</v>
      </c>
      <c r="M20" s="101"/>
      <c r="N20" s="50" t="s">
        <v>115</v>
      </c>
    </row>
    <row r="21" spans="3:15" ht="38.25" x14ac:dyDescent="0.25">
      <c r="C21" s="25"/>
      <c r="D21" s="26"/>
      <c r="K21" s="93"/>
      <c r="L21" s="38" t="s">
        <v>62</v>
      </c>
      <c r="M21" s="101"/>
      <c r="N21" s="50" t="s">
        <v>116</v>
      </c>
    </row>
    <row r="22" spans="3:15" ht="25.5" x14ac:dyDescent="0.25">
      <c r="C22" s="25"/>
      <c r="D22" s="26"/>
      <c r="K22" s="92" t="s">
        <v>63</v>
      </c>
      <c r="L22" s="44" t="s">
        <v>85</v>
      </c>
      <c r="M22" s="95" t="s">
        <v>86</v>
      </c>
      <c r="N22" s="50" t="s">
        <v>117</v>
      </c>
    </row>
    <row r="23" spans="3:15" ht="38.25" x14ac:dyDescent="0.25">
      <c r="C23" s="25"/>
      <c r="D23" s="26"/>
      <c r="K23" s="93"/>
      <c r="L23" s="45" t="s">
        <v>87</v>
      </c>
      <c r="M23" s="96"/>
      <c r="N23" s="49" t="s">
        <v>118</v>
      </c>
    </row>
    <row r="24" spans="3:15" ht="38.25" x14ac:dyDescent="0.25">
      <c r="C24" s="25"/>
      <c r="D24" s="26"/>
      <c r="K24" s="93"/>
      <c r="L24" s="46" t="s">
        <v>88</v>
      </c>
      <c r="M24" s="102"/>
      <c r="N24" s="48" t="s">
        <v>119</v>
      </c>
      <c r="O24" s="1" t="s">
        <v>66</v>
      </c>
    </row>
    <row r="25" spans="3:15" x14ac:dyDescent="0.25">
      <c r="C25" s="25"/>
      <c r="D25" s="26"/>
      <c r="K25" s="93"/>
      <c r="L25" s="45"/>
      <c r="M25" s="102"/>
      <c r="N25" s="50" t="s">
        <v>120</v>
      </c>
    </row>
    <row r="26" spans="3:15" ht="51" x14ac:dyDescent="0.25">
      <c r="C26" s="25"/>
      <c r="D26" s="26"/>
      <c r="K26" s="92" t="s">
        <v>64</v>
      </c>
      <c r="L26" s="43" t="s">
        <v>89</v>
      </c>
      <c r="M26" s="98" t="s">
        <v>90</v>
      </c>
      <c r="N26" s="50" t="s">
        <v>121</v>
      </c>
    </row>
    <row r="27" spans="3:15" ht="25.5" x14ac:dyDescent="0.25">
      <c r="C27" s="25"/>
      <c r="D27" s="26"/>
      <c r="K27" s="93"/>
      <c r="L27" s="38" t="s">
        <v>65</v>
      </c>
      <c r="M27" s="99"/>
      <c r="N27" s="50" t="s">
        <v>122</v>
      </c>
    </row>
    <row r="28" spans="3:15" ht="38.25" x14ac:dyDescent="0.25">
      <c r="C28" s="25"/>
      <c r="D28" s="26"/>
      <c r="K28" s="94"/>
      <c r="L28" s="47" t="s">
        <v>91</v>
      </c>
      <c r="M28" s="100"/>
      <c r="N28" s="50" t="s">
        <v>123</v>
      </c>
    </row>
    <row r="29" spans="3:15" ht="30" x14ac:dyDescent="0.25">
      <c r="N29" s="50" t="s">
        <v>103</v>
      </c>
    </row>
    <row r="30" spans="3:15" x14ac:dyDescent="0.25">
      <c r="N30" s="50" t="s">
        <v>104</v>
      </c>
    </row>
    <row r="31" spans="3:15" x14ac:dyDescent="0.25">
      <c r="N31" s="50" t="s">
        <v>124</v>
      </c>
    </row>
    <row r="32" spans="3:15" x14ac:dyDescent="0.25">
      <c r="N32" s="50" t="s">
        <v>125</v>
      </c>
    </row>
    <row r="33" spans="14:15" ht="30" x14ac:dyDescent="0.25">
      <c r="N33" s="49" t="s">
        <v>118</v>
      </c>
    </row>
    <row r="34" spans="14:15" x14ac:dyDescent="0.25">
      <c r="N34" s="48" t="s">
        <v>126</v>
      </c>
      <c r="O34" s="1" t="s">
        <v>137</v>
      </c>
    </row>
    <row r="35" spans="14:15" x14ac:dyDescent="0.25">
      <c r="N35" s="50" t="s">
        <v>127</v>
      </c>
    </row>
    <row r="36" spans="14:15" x14ac:dyDescent="0.25">
      <c r="N36" s="50" t="s">
        <v>128</v>
      </c>
    </row>
    <row r="37" spans="14:15" x14ac:dyDescent="0.25">
      <c r="N37" s="50" t="s">
        <v>129</v>
      </c>
    </row>
    <row r="38" spans="14:15" ht="30" x14ac:dyDescent="0.25">
      <c r="N38" s="50" t="s">
        <v>103</v>
      </c>
    </row>
    <row r="39" spans="14:15" x14ac:dyDescent="0.25">
      <c r="N39" s="50" t="s">
        <v>130</v>
      </c>
    </row>
    <row r="40" spans="14:15" x14ac:dyDescent="0.25">
      <c r="N40" s="49" t="s">
        <v>104</v>
      </c>
    </row>
    <row r="41" spans="14:15" x14ac:dyDescent="0.25">
      <c r="N41" s="48" t="s">
        <v>131</v>
      </c>
      <c r="O41" s="1" t="s">
        <v>138</v>
      </c>
    </row>
    <row r="42" spans="14:15" x14ac:dyDescent="0.25">
      <c r="N42" s="50" t="s">
        <v>132</v>
      </c>
    </row>
    <row r="43" spans="14:15" ht="30" x14ac:dyDescent="0.25">
      <c r="N43" s="50" t="s">
        <v>103</v>
      </c>
    </row>
    <row r="44" spans="14:15" x14ac:dyDescent="0.25">
      <c r="N44" s="50" t="s">
        <v>133</v>
      </c>
    </row>
    <row r="45" spans="14:15" x14ac:dyDescent="0.25">
      <c r="N45" s="49" t="s">
        <v>104</v>
      </c>
    </row>
    <row r="46" spans="14:15" x14ac:dyDescent="0.25">
      <c r="N46" s="48" t="s">
        <v>134</v>
      </c>
      <c r="O46" s="1" t="s">
        <v>139</v>
      </c>
    </row>
    <row r="47" spans="14:15" x14ac:dyDescent="0.25">
      <c r="N47" s="50" t="s">
        <v>135</v>
      </c>
    </row>
    <row r="48" spans="14:15" x14ac:dyDescent="0.25">
      <c r="N48" s="50" t="s">
        <v>136</v>
      </c>
    </row>
    <row r="49" spans="14:14" ht="30" x14ac:dyDescent="0.25">
      <c r="N49" s="50" t="s">
        <v>103</v>
      </c>
    </row>
    <row r="50" spans="14:14" x14ac:dyDescent="0.25">
      <c r="N50" s="49" t="s">
        <v>104</v>
      </c>
    </row>
  </sheetData>
  <mergeCells count="14">
    <mergeCell ref="K26:K28"/>
    <mergeCell ref="M26:M28"/>
    <mergeCell ref="K13:K18"/>
    <mergeCell ref="M13:M18"/>
    <mergeCell ref="K19:K21"/>
    <mergeCell ref="M19:M21"/>
    <mergeCell ref="K22:K25"/>
    <mergeCell ref="M22:M25"/>
    <mergeCell ref="C1:D1"/>
    <mergeCell ref="F1:G1"/>
    <mergeCell ref="K2:K7"/>
    <mergeCell ref="M2:M7"/>
    <mergeCell ref="K8:K12"/>
    <mergeCell ref="M8:M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71C1-5432-4553-AA23-9B8B58826A07}">
  <sheetPr codeName="Folha4"/>
  <dimension ref="A1:Y2"/>
  <sheetViews>
    <sheetView workbookViewId="0">
      <selection activeCell="M46" sqref="M46"/>
    </sheetView>
  </sheetViews>
  <sheetFormatPr defaultRowHeight="15" x14ac:dyDescent="0.25"/>
  <cols>
    <col min="2" max="2" width="9.42578125" bestFit="1" customWidth="1"/>
    <col min="3" max="3" width="22.5703125" style="7" bestFit="1" customWidth="1"/>
    <col min="5" max="5" width="11.42578125" bestFit="1" customWidth="1"/>
    <col min="6" max="6" width="19.5703125" bestFit="1" customWidth="1"/>
    <col min="8" max="8" width="32.42578125" bestFit="1" customWidth="1"/>
    <col min="16" max="16" width="15.5703125" bestFit="1" customWidth="1"/>
  </cols>
  <sheetData>
    <row r="1" spans="1:25" ht="15" customHeight="1" x14ac:dyDescent="0.25">
      <c r="A1" t="s">
        <v>1</v>
      </c>
      <c r="B1" s="4" t="s">
        <v>4</v>
      </c>
      <c r="C1" s="6" t="s">
        <v>2</v>
      </c>
      <c r="D1" s="5" t="s">
        <v>5</v>
      </c>
      <c r="E1" s="5" t="s">
        <v>8</v>
      </c>
      <c r="F1" s="5" t="s">
        <v>9</v>
      </c>
      <c r="G1" t="e">
        <f>+#REF!</f>
        <v>#REF!</v>
      </c>
      <c r="H1" t="e">
        <f>+#REF!</f>
        <v>#REF!</v>
      </c>
      <c r="I1" s="5" t="s">
        <v>46</v>
      </c>
      <c r="J1" s="5" t="s">
        <v>47</v>
      </c>
      <c r="K1" s="5" t="s">
        <v>48</v>
      </c>
      <c r="L1" s="5" t="s">
        <v>49</v>
      </c>
      <c r="M1" s="5" t="s">
        <v>51</v>
      </c>
      <c r="N1" s="5" t="s">
        <v>50</v>
      </c>
      <c r="O1" s="5" t="s">
        <v>52</v>
      </c>
      <c r="P1" s="5" t="s">
        <v>69</v>
      </c>
      <c r="Q1" s="5" t="s">
        <v>3</v>
      </c>
      <c r="R1" s="5" t="s">
        <v>56</v>
      </c>
      <c r="S1" s="5" t="s">
        <v>0</v>
      </c>
      <c r="T1" s="5" t="s">
        <v>92</v>
      </c>
      <c r="U1" s="5" t="s">
        <v>93</v>
      </c>
      <c r="V1" s="5" t="s">
        <v>94</v>
      </c>
      <c r="W1" s="5" t="s">
        <v>95</v>
      </c>
      <c r="X1" s="5" t="s">
        <v>96</v>
      </c>
      <c r="Y1" s="5" t="s">
        <v>97</v>
      </c>
    </row>
    <row r="2" spans="1:25" ht="46.35" customHeight="1" x14ac:dyDescent="0.25">
      <c r="A2" t="e">
        <f>+#REF!</f>
        <v>#REF!</v>
      </c>
      <c r="B2" t="e">
        <f>+#REF!</f>
        <v>#REF!</v>
      </c>
      <c r="C2" s="7" t="e">
        <f>+#REF!</f>
        <v>#REF!</v>
      </c>
      <c r="D2" t="e">
        <f>+#REF!</f>
        <v>#REF!</v>
      </c>
      <c r="E2" t="e">
        <f>+#REF!</f>
        <v>#REF!</v>
      </c>
      <c r="F2" t="e">
        <f>+#REF!</f>
        <v>#REF!</v>
      </c>
      <c r="G2" t="e">
        <f>+#REF!</f>
        <v>#REF!</v>
      </c>
      <c r="H2" t="e">
        <f>+#REF!</f>
        <v>#REF!</v>
      </c>
      <c r="I2" t="e">
        <f>+#REF!</f>
        <v>#REF!</v>
      </c>
      <c r="J2" t="e">
        <f>+#REF!</f>
        <v>#REF!</v>
      </c>
      <c r="K2" t="e">
        <f>+#REF!</f>
        <v>#REF!</v>
      </c>
      <c r="L2" t="e">
        <f>+#REF!</f>
        <v>#REF!</v>
      </c>
      <c r="M2" t="e">
        <f>+#REF!</f>
        <v>#REF!</v>
      </c>
      <c r="N2" t="e">
        <f>+#REF!</f>
        <v>#REF!</v>
      </c>
      <c r="O2" t="e">
        <f>+#REF!</f>
        <v>#REF!</v>
      </c>
      <c r="P2" t="e">
        <f>+#REF!&amp;#REF!&amp;#REF!&amp;#REF!&amp;#REF!&amp;#REF!</f>
        <v>#REF!</v>
      </c>
      <c r="Q2" t="e">
        <f>+#REF!&amp;";"&amp;#REF!&amp;";"&amp;#REF!&amp;";"&amp;#REF!&amp;";"&amp;#REF!&amp;";"&amp;#REF!</f>
        <v>#REF!</v>
      </c>
      <c r="R2" t="e">
        <f>+#REF!&amp;";"&amp;#REF!&amp;";"&amp;#REF!&amp;";"&amp;#REF!&amp;";"&amp;#REF!&amp;";"&amp;#REF!</f>
        <v>#REF!</v>
      </c>
      <c r="S2" t="e">
        <f>+#REF!</f>
        <v>#REF!</v>
      </c>
      <c r="T2" t="e">
        <f>+#REF!</f>
        <v>#REF!</v>
      </c>
      <c r="U2" t="e">
        <f>+#REF!</f>
        <v>#REF!</v>
      </c>
      <c r="V2" t="e">
        <f>+#REF!</f>
        <v>#REF!</v>
      </c>
      <c r="W2" t="e">
        <f>+#REF!</f>
        <v>#REF!</v>
      </c>
      <c r="X2" t="e">
        <f>+#REF!</f>
        <v>#REF!</v>
      </c>
      <c r="Y2" t="e">
        <f>+#REF!</f>
        <v>#REF!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1</vt:i4>
      </vt:variant>
    </vt:vector>
  </HeadingPairs>
  <TitlesOfParts>
    <vt:vector size="6" baseType="lpstr">
      <vt:lpstr>ORÇAMENTO</vt:lpstr>
      <vt:lpstr>Folha1</vt:lpstr>
      <vt:lpstr>Referências</vt:lpstr>
      <vt:lpstr>legenda</vt:lpstr>
      <vt:lpstr>Base de dados</vt:lpstr>
      <vt:lpstr>ORÇAMENTO!Área_de_Impressão</vt:lpstr>
    </vt:vector>
  </TitlesOfParts>
  <Company>CCDR Algarve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Luisa Silva</dc:creator>
  <cp:lastModifiedBy>Eunice Silva</cp:lastModifiedBy>
  <cp:lastPrinted>2024-11-21T16:28:58Z</cp:lastPrinted>
  <dcterms:created xsi:type="dcterms:W3CDTF">2017-04-03T08:39:20Z</dcterms:created>
  <dcterms:modified xsi:type="dcterms:W3CDTF">2024-11-29T11:08:52Z</dcterms:modified>
</cp:coreProperties>
</file>